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firstSheet="5" activeTab="5"/>
  </bookViews>
  <sheets>
    <sheet name="A" sheetId="1" r:id="rId1"/>
    <sheet name="B" sheetId="2" r:id="rId2"/>
    <sheet name="E" sheetId="3" r:id="rId3"/>
    <sheet name="K" sheetId="4" r:id="rId4"/>
    <sheet name="Ä" sheetId="5" r:id="rId5"/>
    <sheet name="Sammanställning" sheetId="6" r:id="rId6"/>
    <sheet name="01" sheetId="7" r:id="rId7"/>
    <sheet name="03" sheetId="8" r:id="rId8"/>
    <sheet name="04" sheetId="9" r:id="rId9"/>
    <sheet name="05" sheetId="10" r:id="rId10"/>
    <sheet name="06" sheetId="11" r:id="rId11"/>
    <sheet name="07" sheetId="12" r:id="rId12"/>
    <sheet name="08" sheetId="13" r:id="rId13"/>
    <sheet name="10" sheetId="14" r:id="rId14"/>
    <sheet name="12" sheetId="15" r:id="rId15"/>
    <sheet name="13" sheetId="16" r:id="rId16"/>
    <sheet name="14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definedNames>
    <definedName name="Stat_01_2000" localSheetId="6">'01'!$BE$1:$BV$6</definedName>
    <definedName name="Stat_01_2001" localSheetId="6">'01'!$AM$1:$BD$6</definedName>
    <definedName name="Stat_01_2002" localSheetId="6">'01'!$AM$1:$BD$6</definedName>
    <definedName name="Stat_01_2003" localSheetId="6">'01'!$U$1:$AL$6</definedName>
    <definedName name="Stat_01_2004" localSheetId="6">'01'!$U$1:$AL$6</definedName>
    <definedName name="Stat_01_2005" localSheetId="6">'01'!$U$1:$AL$6</definedName>
    <definedName name="Stat_01_2006" localSheetId="6">'01'!$U$1:$AL$6</definedName>
    <definedName name="Stat_01_2007" localSheetId="6">'01'!$U$1:$AL$6</definedName>
    <definedName name="Stat_01_2008" localSheetId="6">'01'!$T$1:$AK$6</definedName>
    <definedName name="Stat_01_2009" localSheetId="6">'01'!$S$1:$AJ$6</definedName>
    <definedName name="Stat_01_2010" localSheetId="6">'01'!$R$1:$AI$6</definedName>
    <definedName name="Stat_01_2011" localSheetId="6">'01'!$R$1:$AH$6</definedName>
    <definedName name="Stat_01_2012" localSheetId="6">'01'!$R$1:$AH$6</definedName>
    <definedName name="Stat_01_2013" localSheetId="6">'01'!$R$1:$AH$6</definedName>
    <definedName name="Stat_01_2014" localSheetId="6">'01'!$R$1:$AH$6</definedName>
    <definedName name="Stat_01_2015" localSheetId="6">'01'!$R$1:$AH$6</definedName>
    <definedName name="Stat_01_2016" localSheetId="6">'01'!$A$1:$Q$6</definedName>
    <definedName name="Stat_01_2017" localSheetId="6">'01'!$A$1:$Q$6</definedName>
    <definedName name="Stat_01_2018" localSheetId="6">'01'!$A$1:$Q$6</definedName>
    <definedName name="Stat_01_2019" localSheetId="6">'01'!$A$1:$Q$6</definedName>
    <definedName name="Stat_01_2020" localSheetId="6">'01'!$A$1:$Q$6</definedName>
    <definedName name="Stat_01_2021" localSheetId="6">'01'!$A$1:$Q$6</definedName>
    <definedName name="Stat_01_2022" localSheetId="6">'01'!$A$1:$Q$6</definedName>
    <definedName name="Stat_01_2023" localSheetId="6">'01'!$A$1:$Q$6</definedName>
    <definedName name="Stat_01_2024" localSheetId="6">'01'!$A$1:$Q$6</definedName>
    <definedName name="Stat_01_2025" localSheetId="6">'01'!$A$1:$Q$6</definedName>
    <definedName name="Stat_01_2026" localSheetId="6">'01'!$A$1:$Q$6</definedName>
    <definedName name="Stat_01_2027" localSheetId="6">'01'!$A$1:$Q$6</definedName>
    <definedName name="Stat_01_2028" localSheetId="6">'01'!$A$1:$Q$6</definedName>
    <definedName name="Stat_01_2029" localSheetId="6">'01'!$A$1:$Q$6</definedName>
    <definedName name="Stat_01_2030" localSheetId="6">'01'!$A$1:$Q$6</definedName>
    <definedName name="Stat_01_2031" localSheetId="6">'01'!$A$1:$Q$6</definedName>
    <definedName name="Stat_01_2032" localSheetId="6">'01'!$A$1:$Q$6</definedName>
    <definedName name="Stat_01_2033" localSheetId="6">'01'!$A$1:$Q$6</definedName>
    <definedName name="Stat_01_2034" localSheetId="6">'01'!$A$1:$Q$6</definedName>
    <definedName name="Stat_01_2035" localSheetId="6">'01'!$A$1:$Q$6</definedName>
    <definedName name="Stat_01_2036" localSheetId="6">'01'!$A$1:$Q$6</definedName>
    <definedName name="Stat_01_2037" localSheetId="6">'01'!$A$1:$Q$6</definedName>
    <definedName name="Stat_01_2038" localSheetId="6">'01'!$A$1:$Q$6</definedName>
    <definedName name="Stat_01_2039" localSheetId="6">'01'!$A$1:$Q$6</definedName>
    <definedName name="Stat_01_2040" localSheetId="6">'01'!$A$1:$Q$6</definedName>
    <definedName name="Stat_01_2041" localSheetId="6">'01'!$A$1:$Q$6</definedName>
    <definedName name="Stat_01_2042" localSheetId="6">'01'!$A$1:$Q$6</definedName>
    <definedName name="Stat_01_2043" localSheetId="6">'01'!$A$1:$Q$6</definedName>
    <definedName name="Stat_01_2044" localSheetId="6">'01'!$A$1:$Q$6</definedName>
    <definedName name="Stat_01_2045" localSheetId="6">'01'!$A$1:$Q$6</definedName>
    <definedName name="Stat_01_2046" localSheetId="6">'01'!$A$1:$Q$6</definedName>
    <definedName name="Stat_01_2047" localSheetId="6">'01'!$A$1:$Q$6</definedName>
    <definedName name="Stat_01_2048" localSheetId="6">'01'!$A$1:$Q$6</definedName>
    <definedName name="Stat_01_2049" localSheetId="6">'01'!$A$1:$Q$6</definedName>
    <definedName name="Stat_01_2050" localSheetId="6">'01'!$A$1:$Q$6</definedName>
    <definedName name="Stat_01_2051" localSheetId="6">'01'!$A$1:$Q$6</definedName>
    <definedName name="Stat_01_2052" localSheetId="6">'01'!$A$1:$Q$6</definedName>
    <definedName name="Stat_01_2053" localSheetId="6">'01'!$A$1:$Q$6</definedName>
    <definedName name="Stat_01_2054" localSheetId="6">'01'!$A$1:$Q$6</definedName>
    <definedName name="Stat_03_2000" localSheetId="7">'03'!$BH$1:$BY$6</definedName>
    <definedName name="Stat_03_2001" localSheetId="7">'03'!$AP$1:$BG$6</definedName>
    <definedName name="Stat_03_2002" localSheetId="7">'03'!$AP$1:$BG$6</definedName>
    <definedName name="Stat_03_2003" localSheetId="7">'03'!$X$1:$AO$6</definedName>
    <definedName name="Stat_03_2004" localSheetId="7">'03'!$X$1:$AO$6</definedName>
    <definedName name="Stat_03_2005" localSheetId="7">'03'!$X$1:$AO$6</definedName>
    <definedName name="Stat_03_2006" localSheetId="7">'03'!$X$1:$AO$6</definedName>
    <definedName name="Stat_03_2007" localSheetId="7">'03'!$X$1:$AO$6</definedName>
    <definedName name="Stat_03_2008" localSheetId="7">'03'!$W$1:$AN$6</definedName>
    <definedName name="Stat_03_2009" localSheetId="7">'03'!$W$1:$AN$6</definedName>
    <definedName name="Stat_03_2010" localSheetId="7">'03'!$V$1:$AM$6</definedName>
    <definedName name="Stat_03_2011" localSheetId="7">'03'!$U$1:$AL$6</definedName>
    <definedName name="Stat_03_2012" localSheetId="7">'03'!$U$1:$AL$6</definedName>
    <definedName name="Stat_03_2013" localSheetId="7">'03'!$U$1:$AL$6</definedName>
    <definedName name="Stat_03_2014" localSheetId="7">'03'!$U$1:$AL$6</definedName>
    <definedName name="Stat_03_2015" localSheetId="7">'03'!$U$1:$AL$6</definedName>
    <definedName name="Stat_03_2016" localSheetId="7">'03'!$C$1:$T$6</definedName>
    <definedName name="Stat_03_2017" localSheetId="7">'03'!$C$1:$T$6</definedName>
    <definedName name="Stat_03_2018" localSheetId="7">'03'!$C$1:$T$6</definedName>
    <definedName name="Stat_03_2019" localSheetId="7">'03'!$C$1:$T$6</definedName>
    <definedName name="Stat_03_2020" localSheetId="7">'03'!$C$1:$T$6</definedName>
    <definedName name="Stat_03_2021" localSheetId="7">'03'!$C$1:$T$6</definedName>
    <definedName name="Stat_03_2022" localSheetId="7">'03'!$C$1:$T$6</definedName>
    <definedName name="Stat_03_2023" localSheetId="7">'03'!$C$1:$T$6</definedName>
    <definedName name="Stat_03_2024" localSheetId="7">'03'!$B$1:$S$6</definedName>
    <definedName name="Stat_03_2025" localSheetId="7">'03'!$A$1:$R$6</definedName>
    <definedName name="Stat_03_2026" localSheetId="7">'03'!$A$1:$Q$6</definedName>
    <definedName name="Stat_03_2027" localSheetId="7">'03'!$A$1:$Q$6</definedName>
    <definedName name="Stat_03_2028" localSheetId="7">'03'!$A$1:$Q$6</definedName>
    <definedName name="Stat_03_2029" localSheetId="7">'03'!$A$1:$Q$6</definedName>
    <definedName name="Stat_03_2030" localSheetId="7">'03'!$A$1:$Q$6</definedName>
    <definedName name="Stat_03_2031" localSheetId="7">'03'!$A$1:$Q$6</definedName>
    <definedName name="Stat_03_2032" localSheetId="7">'03'!$A$1:$Q$6</definedName>
    <definedName name="Stat_03_2033" localSheetId="7">'03'!$A$1:$Q$6</definedName>
    <definedName name="Stat_03_2034" localSheetId="7">'03'!$A$1:$Q$6</definedName>
    <definedName name="Stat_03_2035" localSheetId="7">'03'!$A$1:$Q$6</definedName>
    <definedName name="Stat_03_2036" localSheetId="7">'03'!$A$1:$Q$6</definedName>
    <definedName name="Stat_03_2037" localSheetId="7">'03'!$A$1:$Q$6</definedName>
    <definedName name="Stat_03_2038" localSheetId="7">'03'!$A$1:$Q$6</definedName>
    <definedName name="Stat_03_2039" localSheetId="7">'03'!$A$1:$Q$6</definedName>
    <definedName name="Stat_03_2040" localSheetId="7">'03'!$A$1:$Q$6</definedName>
    <definedName name="Stat_03_2041" localSheetId="7">'03'!$A$1:$Q$6</definedName>
    <definedName name="Stat_03_2042" localSheetId="7">'03'!$A$1:$Q$6</definedName>
    <definedName name="Stat_03_2043" localSheetId="7">'03'!$A$1:$Q$6</definedName>
    <definedName name="Stat_03_2044" localSheetId="7">'03'!$A$1:$Q$6</definedName>
    <definedName name="Stat_03_2045" localSheetId="7">'03'!$A$1:$Q$6</definedName>
    <definedName name="Stat_03_2046" localSheetId="7">'03'!$A$1:$Q$6</definedName>
    <definedName name="Stat_03_2047" localSheetId="7">'03'!$A$1:$Q$6</definedName>
    <definedName name="Stat_03_2048" localSheetId="7">'03'!$A$1:$Q$6</definedName>
    <definedName name="Stat_03_2049" localSheetId="7">'03'!$A$1:$Q$6</definedName>
    <definedName name="Stat_03_2050" localSheetId="7">'03'!$A$1:$Q$6</definedName>
    <definedName name="Stat_03_2051" localSheetId="7">'03'!$A$1:$Q$6</definedName>
    <definedName name="Stat_03_2052" localSheetId="7">'03'!$A$1:$Q$6</definedName>
    <definedName name="Stat_03_2053" localSheetId="7">'03'!$A$1:$Q$6</definedName>
    <definedName name="Stat_03_2054" localSheetId="7">'03'!$A$1:$Q$6</definedName>
    <definedName name="Stat_04_2000" localSheetId="8">'04'!$A$1:$R$6</definedName>
    <definedName name="Stat_04_2001" localSheetId="8">'04'!$A$1:$R$6</definedName>
    <definedName name="Stat_04_2002" localSheetId="8">'04'!$A$1:$R$6</definedName>
    <definedName name="Stat_04_2003" localSheetId="8">'04'!$A$1:$R$6</definedName>
    <definedName name="Stat_04_2004" localSheetId="8">'04'!$A$1:$R$6</definedName>
    <definedName name="Stat_04_2005" localSheetId="8">'04'!$A$1:$R$6</definedName>
    <definedName name="Stat_04_2006" localSheetId="8">'04'!$A$1:$R$6</definedName>
    <definedName name="Stat_04_2007" localSheetId="8">'04'!$A$1:$R$6</definedName>
    <definedName name="Stat_04_2008" localSheetId="8">'04'!$A$1:$Q$6</definedName>
    <definedName name="Stat_04_2009" localSheetId="8">'04'!$A$1:$Q$6</definedName>
    <definedName name="Stat_04_2010" localSheetId="8">'04'!$A$1:$Q$6</definedName>
    <definedName name="Stat_04_2011" localSheetId="8">'04'!$A$1:$Q$6</definedName>
    <definedName name="Stat_04_2012" localSheetId="8">'04'!$A$1:$Q$6</definedName>
    <definedName name="Stat_04_2013" localSheetId="8">'04'!$A$1:$Q$6</definedName>
    <definedName name="Stat_04_2014" localSheetId="8">'04'!$A$1:$Q$6</definedName>
    <definedName name="Stat_04_2015" localSheetId="8">'04'!$A$1:$Q$6</definedName>
    <definedName name="Stat_04_2016" localSheetId="8">'04'!$A$1:$Q$6</definedName>
    <definedName name="Stat_04_2017" localSheetId="8">'04'!$A$1:$Q$6</definedName>
    <definedName name="Stat_04_2018" localSheetId="8">'04'!$A$1:$Q$6</definedName>
    <definedName name="Stat_04_2019" localSheetId="8">'04'!$A$1:$Q$6</definedName>
    <definedName name="Stat_04_2020" localSheetId="8">'04'!$A$1:$Q$6</definedName>
    <definedName name="Stat_04_2021" localSheetId="8">'04'!$A$1:$Q$6</definedName>
    <definedName name="Stat_04_2022" localSheetId="8">'04'!$A$1:$Q$6</definedName>
    <definedName name="Stat_04_2023" localSheetId="8">'04'!$A$1:$Q$6</definedName>
    <definedName name="Stat_04_2024" localSheetId="8">'04'!$A$1:$Q$6</definedName>
    <definedName name="Stat_04_2025" localSheetId="8">'04'!$A$1:$Q$6</definedName>
    <definedName name="Stat_04_2026" localSheetId="8">'04'!$A$1:$Q$6</definedName>
    <definedName name="Stat_04_2027" localSheetId="8">'04'!$A$1:$Q$6</definedName>
    <definedName name="Stat_04_2028" localSheetId="8">'04'!$A$1:$Q$6</definedName>
    <definedName name="Stat_04_2029" localSheetId="8">'04'!$A$1:$Q$6</definedName>
    <definedName name="Stat_04_2030" localSheetId="8">'04'!$A$1:$Q$6</definedName>
    <definedName name="Stat_04_2031" localSheetId="8">'04'!$A$1:$Q$6</definedName>
    <definedName name="Stat_05_2000" localSheetId="9">'05'!$A$1:$Q$6</definedName>
    <definedName name="Stat_05_2001" localSheetId="9">'05'!$A$1:$Q$6</definedName>
    <definedName name="Stat_05_2002" localSheetId="9">'05'!$A$1:$Q$6</definedName>
    <definedName name="Stat_05_2003" localSheetId="9">'05'!$A$1:$Q$6</definedName>
    <definedName name="Stat_05_2004" localSheetId="9">'05'!$A$1:$Q$6</definedName>
    <definedName name="Stat_05_2005" localSheetId="9">'05'!$A$1:$Q$6</definedName>
    <definedName name="Stat_05_2006" localSheetId="9">'05'!$A$1:$Q$6</definedName>
    <definedName name="Stat_05_2007" localSheetId="9">'05'!$A$1:$Q$6</definedName>
    <definedName name="Stat_05_2008" localSheetId="9">'05'!$A$1:$Q$6</definedName>
    <definedName name="Stat_05_2009" localSheetId="9">'05'!$A$1:$Q$6</definedName>
    <definedName name="Stat_05_2010" localSheetId="9">'05'!$A$1:$Q$6</definedName>
    <definedName name="Stat_05_2011" localSheetId="9">'05'!$A$1:$Q$6</definedName>
    <definedName name="Stat_05_2012" localSheetId="9">'05'!$A$1:$Q$6</definedName>
    <definedName name="Stat_05_2013" localSheetId="9">'05'!$A$1:$Q$6</definedName>
    <definedName name="Stat_05_2014" localSheetId="9">'05'!$A$1:$Q$6</definedName>
    <definedName name="Stat_05_2015" localSheetId="9">'05'!$A$1:$Q$6</definedName>
    <definedName name="Stat_05_2016" localSheetId="9">'05'!$A$1:$Q$6</definedName>
    <definedName name="Stat_05_2017" localSheetId="9">'05'!$A$1:$Q$6</definedName>
    <definedName name="Stat_05_2018" localSheetId="9">'05'!$A$1:$Q$6</definedName>
    <definedName name="Stat_05_2019" localSheetId="9">'05'!$A$1:$Q$6</definedName>
    <definedName name="Stat_05_2020" localSheetId="9">'05'!$A$1:$Q$6</definedName>
    <definedName name="Stat_05_2021" localSheetId="9">'05'!$A$1:$Q$6</definedName>
    <definedName name="Stat_05_2022" localSheetId="9">'05'!$A$1:$Q$6</definedName>
    <definedName name="Stat_06_2008" localSheetId="10">'06'!$A$1:$Q$6</definedName>
    <definedName name="Stat_07_2000" localSheetId="11">'07'!$A$1:$Q$6</definedName>
    <definedName name="Stat_07_2001" localSheetId="11">'07'!$A$1:$Q$6</definedName>
    <definedName name="Stat_07_2002" localSheetId="11">'07'!$A$1:$Q$6</definedName>
    <definedName name="Stat_07_2003" localSheetId="11">'07'!$A$1:$Q$6</definedName>
    <definedName name="Stat_07_2004" localSheetId="11">'07'!$A$1:$Q$6</definedName>
    <definedName name="Stat_07_2005" localSheetId="11">'07'!$A$1:$Q$6</definedName>
    <definedName name="Stat_07_2006" localSheetId="11">'07'!$A$1:$Q$6</definedName>
    <definedName name="Stat_07_2007" localSheetId="11">'07'!$A$1:$Q$6</definedName>
    <definedName name="Stat_07_2008" localSheetId="11">'07'!$A$1:$Q$6</definedName>
    <definedName name="Stat_07_2009" localSheetId="11">'07'!$A$1:$Q$6</definedName>
    <definedName name="Stat_07_2010" localSheetId="11">'07'!$A$1:$Q$6</definedName>
    <definedName name="Stat_07_2011" localSheetId="11">'07'!$A$1:$Q$6</definedName>
    <definedName name="Stat_07_2012" localSheetId="11">'07'!$A$1:$Q$6</definedName>
    <definedName name="Stat_07_2013" localSheetId="11">'07'!$A$1:$Q$6</definedName>
    <definedName name="Stat_07_2014" localSheetId="11">'07'!$A$1:$Q$6</definedName>
    <definedName name="Stat_07_2015" localSheetId="11">'07'!$A$1:$Q$6</definedName>
    <definedName name="Stat_07_2016" localSheetId="11">'07'!$A$1:$Q$6</definedName>
    <definedName name="Stat_07_2017" localSheetId="11">'07'!$A$1:$Q$6</definedName>
    <definedName name="Stat_07_2018" localSheetId="11">'07'!$A$1:$Q$6</definedName>
    <definedName name="Stat_07_2019" localSheetId="11">'07'!$A$1:$Q$6</definedName>
    <definedName name="Stat_08_2000" localSheetId="12">'08'!$A$1:$Q$6</definedName>
    <definedName name="Stat_08_2001" localSheetId="12">'08'!$A$1:$Q$6</definedName>
    <definedName name="Stat_08_2002" localSheetId="12">'08'!$A$1:$Q$6</definedName>
    <definedName name="Stat_08_2003" localSheetId="12">'08'!$A$1:$Q$6</definedName>
    <definedName name="Stat_08_2004" localSheetId="12">'08'!$A$1:$Q$6</definedName>
    <definedName name="Stat_08_2005" localSheetId="12">'08'!$A$1:$Q$6</definedName>
    <definedName name="Stat_08_2006" localSheetId="12">'08'!$A$1:$Q$6</definedName>
    <definedName name="Stat_08_2007" localSheetId="12">'08'!$A$1:$Q$6</definedName>
    <definedName name="Stat_08_2008" localSheetId="12">'08'!$A$1:$Q$6</definedName>
    <definedName name="Stat_08_2009" localSheetId="12">'08'!$A$1:$Q$6</definedName>
    <definedName name="Stat_08_2010" localSheetId="12">'08'!$A$1:$Q$6</definedName>
    <definedName name="Stat_08_2011" localSheetId="12">'08'!$A$1:$Q$6</definedName>
    <definedName name="Stat_08_2012" localSheetId="12">'08'!$A$1:$Q$6</definedName>
    <definedName name="Stat_08_2013" localSheetId="12">'08'!$A$1:$Q$6</definedName>
    <definedName name="Stat_08_2014" localSheetId="12">'08'!$A$1:$Q$6</definedName>
    <definedName name="Stat_08_2015" localSheetId="12">'08'!$A$1:$Q$6</definedName>
    <definedName name="Stat_08_2016" localSheetId="12">'08'!$A$1:$Q$6</definedName>
    <definedName name="Stat_08_2017" localSheetId="12">'08'!$A$1:$Q$6</definedName>
    <definedName name="Stat_08_2018" localSheetId="12">'08'!$A$1:$Q$6</definedName>
    <definedName name="Stat_08_2019" localSheetId="12">'08'!$A$1:$Q$6</definedName>
    <definedName name="Stat_10_2008" localSheetId="13">'10'!$A$1:$Q$6</definedName>
    <definedName name="Stat_12_2000" localSheetId="14">'12'!$J$1:$AA$6</definedName>
    <definedName name="Stat_12_2001" localSheetId="14">'12'!$I$1:$Z$6</definedName>
    <definedName name="Stat_12_2002" localSheetId="14">'12'!$H$1:$Y$6</definedName>
    <definedName name="Stat_12_2003" localSheetId="14">'12'!$G$1:$X$6</definedName>
    <definedName name="Stat_12_2004" localSheetId="14">'12'!$F$1:$W$6</definedName>
    <definedName name="Stat_12_2005" localSheetId="14">'12'!$E$1:$V$6</definedName>
    <definedName name="Stat_12_2006" localSheetId="14">'12'!$D$1:$U$6</definedName>
    <definedName name="Stat_12_2007" localSheetId="14">'12'!$C$1:$T$6</definedName>
    <definedName name="Stat_12_2008" localSheetId="14">'12'!$B$1:$S$6</definedName>
    <definedName name="Stat_12_2009" localSheetId="14">'12'!$A$1:$R$6</definedName>
    <definedName name="Stat_12_2010" localSheetId="14">'12'!$A$1:$Q$6</definedName>
    <definedName name="Stat_12_2011" localSheetId="14">'12'!$A$1:$Q$6</definedName>
    <definedName name="Stat_12_2012" localSheetId="14">'12'!$A$1:$Q$6</definedName>
    <definedName name="Stat_12_2013" localSheetId="14">'12'!$A$1:$Q$6</definedName>
    <definedName name="Stat_12_2014" localSheetId="14">'12'!$A$1:$Q$6</definedName>
    <definedName name="Stat_12_2015" localSheetId="14">'12'!$A$1:$Q$6</definedName>
    <definedName name="Stat_12_2016" localSheetId="14">'12'!$A$1:$Q$6</definedName>
    <definedName name="Stat_12_2017" localSheetId="14">'12'!$A$1:$Q$6</definedName>
    <definedName name="Stat_12_2018" localSheetId="14">'12'!$A$1:$Q$6</definedName>
    <definedName name="Stat_12_2019" localSheetId="14">'12'!$A$1:$Q$6</definedName>
    <definedName name="Stat_12_2020" localSheetId="14">'12'!$A$1:$Q$6</definedName>
    <definedName name="Stat_12_2021" localSheetId="14">'12'!$A$1:$Q$6</definedName>
    <definedName name="Stat_12_2022" localSheetId="14">'12'!$A$1:$Q$6</definedName>
    <definedName name="Stat_12_2023" localSheetId="14">'12'!$A$1:$Q$6</definedName>
    <definedName name="Stat_12_2024" localSheetId="14">'12'!$A$1:$Q$6</definedName>
    <definedName name="Stat_12_2025" localSheetId="14">'12'!$A$1:$Q$6</definedName>
    <definedName name="Stat_12_2026" localSheetId="14">'12'!$A$1:$Q$6</definedName>
    <definedName name="Stat_12_2027" localSheetId="14">'12'!$A$1:$Q$6</definedName>
    <definedName name="Stat_12_2028" localSheetId="14">'12'!$A$1:$Q$6</definedName>
    <definedName name="Stat_12_2029" localSheetId="14">'12'!$A$1:$Q$6</definedName>
    <definedName name="Stat_12_2030" localSheetId="14">'12'!$A$1:$Q$6</definedName>
    <definedName name="Stat_12_2031" localSheetId="14">'12'!$A$1:$Q$6</definedName>
    <definedName name="Stat_13_2000" localSheetId="15">'13'!$A$1:$Q$6</definedName>
    <definedName name="Stat_13_2001" localSheetId="15">'13'!$A$1:$Q$6</definedName>
    <definedName name="Stat_13_2002" localSheetId="15">'13'!$A$1:$Q$6</definedName>
    <definedName name="Stat_13_2003" localSheetId="15">'13'!$A$1:$Q$6</definedName>
    <definedName name="Stat_13_2004" localSheetId="15">'13'!$A$1:$Q$6</definedName>
    <definedName name="Stat_13_2005" localSheetId="15">'13'!$A$1:$Q$6</definedName>
    <definedName name="Stat_13_2006" localSheetId="15">'13'!$A$1:$Q$6</definedName>
    <definedName name="Stat_13_2007" localSheetId="15">'13'!$A$1:$Q$6</definedName>
    <definedName name="Stat_13_2008" localSheetId="15">'13'!$A$1:$Q$6</definedName>
    <definedName name="Stat_13_2009" localSheetId="15">'13'!$A$1:$Q$6</definedName>
    <definedName name="Stat_13_2010" localSheetId="15">'13'!$A$1:$Q$6</definedName>
    <definedName name="Stat_13_2011" localSheetId="15">'13'!$A$1:$Q$6</definedName>
    <definedName name="Stat_13_2012" localSheetId="15">'13'!$A$1:$Q$6</definedName>
    <definedName name="Stat_13_2013" localSheetId="15">'13'!$A$1:$Q$6</definedName>
    <definedName name="Stat_13_2014" localSheetId="15">'13'!$A$1:$Q$6</definedName>
    <definedName name="Stat_13_2015" localSheetId="15">'13'!$A$1:$Q$6</definedName>
    <definedName name="Stat_13_2016" localSheetId="15">'13'!$A$1:$Q$6</definedName>
    <definedName name="Stat_13_2017" localSheetId="15">'13'!$A$1:$Q$6</definedName>
    <definedName name="Stat_13_2018" localSheetId="15">'13'!$A$1:$Q$6</definedName>
    <definedName name="Stat_13_2019" localSheetId="15">'13'!$A$1:$Q$6</definedName>
    <definedName name="Stat_14_2000" localSheetId="16">'14'!$A$1:$Q$6</definedName>
    <definedName name="Stat_14_2001" localSheetId="16">'14'!$A$1:$Q$6</definedName>
    <definedName name="Stat_14_2002" localSheetId="16">'14'!$A$1:$Q$6</definedName>
    <definedName name="Stat_14_2003" localSheetId="16">'14'!$A$1:$Q$6</definedName>
    <definedName name="Stat_14_2004" localSheetId="16">'14'!$A$1:$Q$6</definedName>
    <definedName name="Stat_14_2005" localSheetId="16">'14'!$A$1:$Q$6</definedName>
    <definedName name="Stat_14_2006" localSheetId="16">'14'!$A$1:$Q$6</definedName>
    <definedName name="Stat_14_2007" localSheetId="16">'14'!$A$1:$Q$6</definedName>
    <definedName name="Stat_14_2008" localSheetId="16">'14'!$A$1:$Q$6</definedName>
    <definedName name="Stat_14_2009" localSheetId="16">'14'!$A$1:$Q$6</definedName>
    <definedName name="Stat_14_2010" localSheetId="16">'14'!$A$1:$Q$6</definedName>
    <definedName name="Stat_14_2011" localSheetId="16">'14'!$A$1:$Q$6</definedName>
    <definedName name="Stat_14_2012" localSheetId="16">'14'!$A$1:$Q$6</definedName>
    <definedName name="Stat_14_2013" localSheetId="16">'14'!$A$1:$Q$6</definedName>
    <definedName name="Stat_14_2014" localSheetId="16">'14'!$A$1:$Q$6</definedName>
    <definedName name="Stat_14_2015" localSheetId="16">'14'!$A$1:$Q$6</definedName>
    <definedName name="Stat_14_2016" localSheetId="16">'14'!$A$1:$Q$6</definedName>
    <definedName name="Stat_14_2017" localSheetId="16">'14'!$A$1:$Q$6</definedName>
    <definedName name="Stat_14_2018" localSheetId="16">'14'!$A$1:$Q$6</definedName>
    <definedName name="Stat_14_2019" localSheetId="16">'14'!$A$1:$Q$6</definedName>
    <definedName name="Stat_17_2000" localSheetId="17">'17'!$A$1:$Q$6</definedName>
    <definedName name="Stat_17_2001" localSheetId="17">'17'!$A$1:$Q$6</definedName>
    <definedName name="Stat_17_2002" localSheetId="17">'17'!$A$1:$Q$6</definedName>
    <definedName name="Stat_17_2003" localSheetId="17">'17'!$A$1:$Q$6</definedName>
    <definedName name="Stat_17_2004" localSheetId="17">'17'!$A$1:$Q$6</definedName>
    <definedName name="Stat_17_2005" localSheetId="17">'17'!$A$1:$Q$6</definedName>
    <definedName name="Stat_17_2006" localSheetId="17">'17'!$A$1:$Q$6</definedName>
    <definedName name="Stat_17_2007" localSheetId="17">'17'!$A$1:$Q$6</definedName>
    <definedName name="Stat_17_2008" localSheetId="17">'17'!$A$1:$Q$6</definedName>
    <definedName name="Stat_17_2009" localSheetId="17">'17'!$A$1:$Q$6</definedName>
    <definedName name="Stat_17_2010" localSheetId="17">'17'!$A$1:$Q$6</definedName>
    <definedName name="Stat_17_2011" localSheetId="17">'17'!$A$1:$Q$6</definedName>
    <definedName name="Stat_17_2012" localSheetId="17">'17'!$A$1:$Q$6</definedName>
    <definedName name="Stat_17_2013" localSheetId="17">'17'!$A$1:$Q$6</definedName>
    <definedName name="Stat_17_2014" localSheetId="17">'17'!$A$1:$Q$6</definedName>
    <definedName name="Stat_17_2015" localSheetId="17">'17'!$A$1:$Q$6</definedName>
    <definedName name="Stat_17_2016" localSheetId="17">'17'!$A$1:$Q$6</definedName>
    <definedName name="Stat_17_2017" localSheetId="17">'17'!$A$1:$Q$6</definedName>
    <definedName name="Stat_17_2018" localSheetId="17">'17'!$A$1:$Q$6</definedName>
    <definedName name="Stat_17_2019" localSheetId="17">'17'!$A$1:$Q$6</definedName>
    <definedName name="Stat_18_2008" localSheetId="18">'18'!$A$1:$Q$6</definedName>
    <definedName name="Stat_19_2000" localSheetId="19">'19'!$A$1:$Q$6</definedName>
    <definedName name="Stat_19_2001" localSheetId="19">'19'!$A$1:$Q$6</definedName>
    <definedName name="Stat_19_2002" localSheetId="19">'19'!$A$1:$Q$6</definedName>
    <definedName name="Stat_19_2003" localSheetId="19">'19'!$A$1:$Q$6</definedName>
    <definedName name="Stat_19_2004" localSheetId="19">'19'!$A$1:$Q$6</definedName>
    <definedName name="Stat_19_2005" localSheetId="19">'19'!$A$1:$Q$6</definedName>
    <definedName name="Stat_19_2006" localSheetId="19">'19'!$A$1:$Q$6</definedName>
    <definedName name="Stat_19_2007" localSheetId="19">'19'!$A$1:$Q$6</definedName>
    <definedName name="Stat_19_2008" localSheetId="19">'19'!$A$1:$Q$6</definedName>
    <definedName name="Stat_19_2009" localSheetId="19">'19'!$A$1:$Q$6</definedName>
    <definedName name="Stat_19_2010" localSheetId="19">'19'!$A$1:$Q$6</definedName>
    <definedName name="Stat_19_2011" localSheetId="19">'19'!$A$1:$Q$6</definedName>
    <definedName name="Stat_19_2012" localSheetId="19">'19'!$A$1:$Q$6</definedName>
    <definedName name="Stat_19_2013" localSheetId="19">'19'!$A$1:$Q$6</definedName>
    <definedName name="Stat_19_2014" localSheetId="19">'19'!$A$1:$Q$6</definedName>
    <definedName name="Stat_19_2015" localSheetId="19">'19'!$A$1:$Q$6</definedName>
    <definedName name="Stat_19_2016" localSheetId="19">'19'!$A$1:$Q$6</definedName>
    <definedName name="Stat_19_2017" localSheetId="19">'19'!$A$1:$Q$6</definedName>
    <definedName name="Stat_19_2018" localSheetId="19">'19'!$A$1:$Q$6</definedName>
    <definedName name="Stat_19_2019" localSheetId="19">'19'!$A$1:$Q$6</definedName>
    <definedName name="Stat_20_2000" localSheetId="20">'20'!$A$1:$Q$6</definedName>
    <definedName name="Stat_20_2001" localSheetId="20">'20'!$A$1:$Q$6</definedName>
    <definedName name="Stat_20_2002" localSheetId="20">'20'!$A$1:$Q$6</definedName>
    <definedName name="Stat_20_2003" localSheetId="20">'20'!$A$1:$Q$6</definedName>
    <definedName name="Stat_20_2004" localSheetId="20">'20'!$A$1:$Q$6</definedName>
    <definedName name="Stat_20_2005" localSheetId="20">'20'!$A$1:$Q$6</definedName>
    <definedName name="Stat_20_2006" localSheetId="20">'20'!$A$1:$Q$6</definedName>
    <definedName name="Stat_20_2007" localSheetId="20">'20'!$A$1:$Q$6</definedName>
    <definedName name="Stat_20_2008" localSheetId="20">'20'!$A$1:$Q$6</definedName>
    <definedName name="Stat_20_2009" localSheetId="20">'20'!$A$1:$Q$6</definedName>
    <definedName name="Stat_20_2010" localSheetId="20">'20'!$A$1:$Q$6</definedName>
    <definedName name="Stat_20_2011" localSheetId="20">'20'!$A$1:$Q$6</definedName>
    <definedName name="Stat_20_2012" localSheetId="20">'20'!$A$1:$Q$6</definedName>
    <definedName name="Stat_20_2013" localSheetId="20">'20'!$A$1:$Q$6</definedName>
    <definedName name="Stat_20_2014" localSheetId="20">'20'!$A$1:$Q$6</definedName>
    <definedName name="Stat_20_2015" localSheetId="20">'20'!$A$1:$Q$6</definedName>
    <definedName name="Stat_20_2016" localSheetId="20">'20'!$A$1:$Q$6</definedName>
    <definedName name="Stat_20_2017" localSheetId="20">'20'!$A$1:$Q$6</definedName>
    <definedName name="Stat_20_2018" localSheetId="20">'20'!$A$1:$Q$6</definedName>
    <definedName name="Stat_20_2019" localSheetId="20">'20'!$A$1:$Q$6</definedName>
    <definedName name="Stat_21_2000" localSheetId="21">'21'!$A$1:$Q$6</definedName>
    <definedName name="Stat_21_2001" localSheetId="21">'21'!$A$1:$Q$6</definedName>
    <definedName name="Stat_21_2002" localSheetId="21">'21'!$A$1:$Q$6</definedName>
    <definedName name="Stat_21_2003" localSheetId="21">'21'!$A$1:$Q$6</definedName>
    <definedName name="Stat_21_2004" localSheetId="21">'21'!$A$1:$Q$6</definedName>
    <definedName name="Stat_21_2005" localSheetId="21">'21'!$A$1:$Q$6</definedName>
    <definedName name="Stat_21_2006" localSheetId="21">'21'!$A$1:$Q$6</definedName>
    <definedName name="Stat_21_2007" localSheetId="21">'21'!$A$1:$Q$6</definedName>
    <definedName name="Stat_21_2008" localSheetId="21">'21'!$A$1:$Q$6</definedName>
    <definedName name="Stat_21_2009" localSheetId="21">'21'!$A$1:$Q$6</definedName>
    <definedName name="Stat_21_2010" localSheetId="21">'21'!$A$1:$Q$6</definedName>
    <definedName name="Stat_21_2011" localSheetId="21">'21'!$A$1:$Q$6</definedName>
    <definedName name="Stat_21_2012" localSheetId="21">'21'!$A$1:$Q$6</definedName>
    <definedName name="Stat_21_2013" localSheetId="21">'21'!$A$1:$Q$6</definedName>
    <definedName name="Stat_21_2014" localSheetId="21">'21'!$A$1:$Q$6</definedName>
    <definedName name="Stat_21_2015" localSheetId="21">'21'!$A$1:$Q$6</definedName>
    <definedName name="Stat_21_2016" localSheetId="21">'21'!$A$1:$Q$6</definedName>
    <definedName name="Stat_21_2017" localSheetId="21">'21'!$A$1:$Q$6</definedName>
    <definedName name="Stat_21_2018" localSheetId="21">'21'!$A$1:$Q$6</definedName>
    <definedName name="Stat_21_2019" localSheetId="21">'21'!$A$1:$Q$6</definedName>
    <definedName name="Stat_22_2000" localSheetId="22">'22'!$A$1:$Q$6</definedName>
    <definedName name="Stat_22_2001" localSheetId="22">'22'!$A$1:$Q$6</definedName>
    <definedName name="Stat_22_2002" localSheetId="22">'22'!$A$1:$Q$6</definedName>
    <definedName name="Stat_22_2003" localSheetId="22">'22'!$A$1:$Q$6</definedName>
    <definedName name="Stat_22_2004" localSheetId="22">'22'!$A$1:$Q$6</definedName>
    <definedName name="Stat_22_2005" localSheetId="22">'22'!$A$1:$Q$6</definedName>
    <definedName name="Stat_22_2006" localSheetId="22">'22'!$A$1:$Q$6</definedName>
    <definedName name="Stat_22_2007" localSheetId="22">'22'!$A$1:$Q$6</definedName>
    <definedName name="Stat_22_2008" localSheetId="22">'22'!$A$1:$Q$6</definedName>
    <definedName name="Stat_22_2009" localSheetId="22">'22'!$A$1:$Q$6</definedName>
    <definedName name="Stat_22_2010" localSheetId="22">'22'!$A$1:$Q$6</definedName>
    <definedName name="Stat_22_2011" localSheetId="22">'22'!$A$1:$Q$6</definedName>
    <definedName name="Stat_22_2012" localSheetId="22">'22'!$A$1:$Q$6</definedName>
    <definedName name="Stat_22_2013" localSheetId="22">'22'!$A$1:$Q$6</definedName>
    <definedName name="Stat_22_2014" localSheetId="22">'22'!$A$1:$Q$6</definedName>
    <definedName name="Stat_22_2015" localSheetId="22">'22'!$A$1:$Q$6</definedName>
    <definedName name="Stat_22_2016" localSheetId="22">'22'!$A$1:$Q$6</definedName>
    <definedName name="Stat_22_2017" localSheetId="22">'22'!$A$1:$Q$6</definedName>
    <definedName name="Stat_22_2018" localSheetId="22">'22'!$A$1:$Q$6</definedName>
    <definedName name="Stat_22_2019" localSheetId="22">'22'!$A$1:$Q$6</definedName>
    <definedName name="Stat_23_2000" localSheetId="23">'23'!$A$1:$Q$6</definedName>
    <definedName name="Stat_23_2001" localSheetId="23">'23'!$A$1:$Q$6</definedName>
    <definedName name="Stat_23_2002" localSheetId="23">'23'!$A$1:$Q$6</definedName>
    <definedName name="Stat_23_2003" localSheetId="23">'23'!$A$1:$Q$6</definedName>
    <definedName name="Stat_23_2004" localSheetId="23">'23'!$A$1:$Q$6</definedName>
    <definedName name="Stat_23_2005" localSheetId="23">'23'!$A$1:$Q$6</definedName>
    <definedName name="Stat_23_2006" localSheetId="23">'23'!$A$1:$Q$6</definedName>
    <definedName name="Stat_23_2007" localSheetId="23">'23'!$A$1:$Q$6</definedName>
    <definedName name="Stat_23_2008" localSheetId="23">'23'!$A$1:$Q$6</definedName>
    <definedName name="Stat_23_2009" localSheetId="23">'23'!$A$1:$Q$6</definedName>
    <definedName name="Stat_23_2010" localSheetId="23">'23'!$A$1:$Q$6</definedName>
    <definedName name="Stat_23_2011" localSheetId="23">'23'!$A$1:$Q$6</definedName>
    <definedName name="Stat_23_2012" localSheetId="23">'23'!$A$1:$Q$6</definedName>
    <definedName name="Stat_23_2013" localSheetId="23">'23'!$A$1:$Q$6</definedName>
    <definedName name="Stat_23_2014" localSheetId="23">'23'!$A$1:$Q$6</definedName>
    <definedName name="Stat_23_2015" localSheetId="23">'23'!$A$1:$Q$6</definedName>
    <definedName name="Stat_23_2016" localSheetId="23">'23'!$A$1:$Q$6</definedName>
    <definedName name="Stat_23_2017" localSheetId="23">'23'!$A$1:$Q$6</definedName>
    <definedName name="Stat_23_2018" localSheetId="23">'23'!$A$1:$Q$6</definedName>
    <definedName name="Stat_23_2019" localSheetId="23">'23'!$A$1:$Q$6</definedName>
    <definedName name="Stat_24_2000" localSheetId="24">'24'!$A$1:$Q$6</definedName>
    <definedName name="Stat_24_2001" localSheetId="24">'24'!$A$1:$Q$6</definedName>
    <definedName name="Stat_24_2002" localSheetId="24">'24'!$A$1:$Q$6</definedName>
    <definedName name="Stat_24_2003" localSheetId="24">'24'!$A$1:$Q$6</definedName>
    <definedName name="Stat_24_2004" localSheetId="24">'24'!$A$1:$Q$6</definedName>
    <definedName name="Stat_24_2005" localSheetId="24">'24'!$A$1:$Q$6</definedName>
    <definedName name="Stat_24_2006" localSheetId="24">'24'!$A$1:$Q$6</definedName>
    <definedName name="Stat_24_2007" localSheetId="24">'24'!$A$1:$Q$6</definedName>
    <definedName name="Stat_24_2008" localSheetId="24">'24'!$A$1:$Q$6</definedName>
    <definedName name="Stat_24_2009" localSheetId="24">'24'!$A$1:$Q$6</definedName>
    <definedName name="Stat_24_2010" localSheetId="24">'24'!$A$1:$Q$6</definedName>
    <definedName name="Stat_24_2011" localSheetId="24">'24'!$A$1:$Q$6</definedName>
    <definedName name="Stat_24_2012" localSheetId="24">'24'!$A$1:$Q$6</definedName>
    <definedName name="Stat_24_2013" localSheetId="24">'24'!$A$1:$Q$6</definedName>
    <definedName name="Stat_24_2014" localSheetId="24">'24'!$A$1:$Q$6</definedName>
    <definedName name="Stat_24_2015" localSheetId="24">'24'!$A$1:$Q$6</definedName>
    <definedName name="Stat_24_2016" localSheetId="24">'24'!$A$1:$Q$6</definedName>
    <definedName name="Stat_24_2017" localSheetId="24">'24'!$A$1:$Q$6</definedName>
    <definedName name="Stat_24_2018" localSheetId="24">'24'!$A$1:$Q$6</definedName>
    <definedName name="Stat_24_2019" localSheetId="24">'24'!$A$1:$Q$6</definedName>
    <definedName name="Stat_25_2008" localSheetId="25">'25'!$A$1:$Q$6</definedName>
  </definedNames>
  <calcPr fullCalcOnLoad="1"/>
</workbook>
</file>

<file path=xl/sharedStrings.xml><?xml version="1.0" encoding="utf-8"?>
<sst xmlns="http://schemas.openxmlformats.org/spreadsheetml/2006/main" count="800" uniqueCount="79">
  <si>
    <t>LstNr</t>
  </si>
  <si>
    <t>Länsstyrelse</t>
  </si>
  <si>
    <t>Områdestyp</t>
  </si>
  <si>
    <t>Tjurar</t>
  </si>
  <si>
    <t>Kor</t>
  </si>
  <si>
    <t>Summa vuxna</t>
  </si>
  <si>
    <t>Summa kalvar</t>
  </si>
  <si>
    <t>Summa älgar</t>
  </si>
  <si>
    <t>Kor i % av fällda vuxna älgar</t>
  </si>
  <si>
    <t>Kalvar i % av fällda älgar</t>
  </si>
  <si>
    <t>Antal områden</t>
  </si>
  <si>
    <t>1000-tal hektar areal</t>
  </si>
  <si>
    <t>Fällda älgar per 1000 ha</t>
  </si>
  <si>
    <t>Fällda älgar i % av tilldelade</t>
  </si>
  <si>
    <t>A</t>
  </si>
  <si>
    <t>B</t>
  </si>
  <si>
    <t>E</t>
  </si>
  <si>
    <t>K</t>
  </si>
  <si>
    <t>Ä</t>
  </si>
  <si>
    <t>Tilldelade</t>
  </si>
  <si>
    <t>Summa :</t>
  </si>
  <si>
    <t>Förra året :</t>
  </si>
  <si>
    <t>Tjur-kalvar</t>
  </si>
  <si>
    <t>Kvig-kalvar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</si>
  <si>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</si>
  <si>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</si>
  <si>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</si>
  <si>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</si>
  <si>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</si>
  <si>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</si>
  <si>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</si>
  <si>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</si>
  <si>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</si>
  <si>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</si>
  <si>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</si>
  <si>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</si>
  <si>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</si>
  <si>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</si>
  <si>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</si>
  <si>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</si>
  <si>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</si>
  <si>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</si>
  <si>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</si>
  <si>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</si>
  <si>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Avskjutningsstatistik A-omr.</t>
  </si>
  <si>
    <t>Avskjutningsstatistik B-omr.</t>
  </si>
  <si>
    <t>Avskjutningsstatistik E-omr.</t>
  </si>
  <si>
    <t>Sammanställning avskjutning (alla län)</t>
  </si>
  <si>
    <t xml:space="preserve">År : </t>
  </si>
  <si>
    <t>Avskjutningsstatistik K-omr.</t>
  </si>
  <si>
    <t>Avskjutningsstatistik Ä-omr.</t>
  </si>
  <si>
    <t>lstNr</t>
  </si>
  <si>
    <t>Jaktår</t>
  </si>
  <si>
    <t>Tjurkalvar</t>
  </si>
  <si>
    <t>Kvigkalvar</t>
  </si>
  <si>
    <t>Länsstyrelsen i Stockholm</t>
  </si>
  <si>
    <t>Länsstyrelsen i Uppsala län</t>
  </si>
  <si>
    <t>Länsstyrelsen</t>
  </si>
  <si>
    <t>Länsstyrelsen Östergötland</t>
  </si>
  <si>
    <t>Länsstyrelsen i Jönköpings län</t>
  </si>
  <si>
    <t>Länsstyrelsen i Kronobergs län</t>
  </si>
  <si>
    <t>Länsstyrelsen i Kalmar län</t>
  </si>
  <si>
    <t>Länsstyrelsen i Blekinge län</t>
  </si>
  <si>
    <t>Länsstyrelsen i Skåne län</t>
  </si>
  <si>
    <t>Länsstyrelsen i Hallands län</t>
  </si>
  <si>
    <t>Länsstyrelsen Västra Götalands län</t>
  </si>
  <si>
    <t>Länsstyrelsen i Värmlands län</t>
  </si>
  <si>
    <t>Länsstyrelsen i Örebro län</t>
  </si>
  <si>
    <t>Länsstyrelsen i Västmanlands län</t>
  </si>
  <si>
    <t>Länsstyrelsen  Dalarnas län</t>
  </si>
  <si>
    <t>Länsstyrelsen i Gävleborgs län</t>
  </si>
  <si>
    <t>Länsstyrelsen i Västernorrlands län</t>
  </si>
  <si>
    <t>Jakt†r</t>
  </si>
  <si>
    <t>Omr†destyp</t>
  </si>
  <si>
    <t>Antal omr†den</t>
  </si>
  <si>
    <t>Länsstyrelsen i Jämtlands Län</t>
  </si>
  <si>
    <t>Länsstyrelsen i Västerbottens län</t>
  </si>
  <si>
    <t>Länsstyrelsen i Norrbottens Län</t>
  </si>
  <si>
    <t>2008/2009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</si>
</sst>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45" applyAlignment="1" applyProtection="1">
      <alignment/>
      <protection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24" borderId="10" xfId="0" applyFont="1" applyFill="1" applyBorder="1" applyAlignment="1">
      <alignment horizontal="right"/>
    </xf>
    <xf numFmtId="3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24" borderId="10" xfId="0" applyNumberForma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/>
  <dimension ref="A1:O2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57421875" style="0" customWidth="1"/>
    <col min="2" max="2" width="29.7109375" style="0" customWidth="1"/>
    <col min="3" max="4" width="8.8515625" style="0" customWidth="1"/>
    <col min="5" max="5" width="8.28125" style="0" customWidth="1"/>
    <col min="6" max="6" width="6.57421875" style="0" customWidth="1"/>
    <col min="7" max="7" width="6.28125" style="0" customWidth="1"/>
    <col min="8" max="8" width="8.140625" style="0" customWidth="1"/>
    <col min="9" max="9" width="8.003906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7.28125" style="0" customWidth="1"/>
    <col min="14" max="14" width="8.57421875" style="0" customWidth="1"/>
    <col min="15" max="15" width="11.00390625" style="0" customWidth="1"/>
  </cols>
  <sheetData>
    <row r="1" spans="1:3" ht="16.5" customHeight="1">
      <c r="A1" s="1" t="s">
        <v>44</v>
      </c>
      <c r="C1" s="2" t="s">
        <v>78</v>
      </c>
    </row>
    <row r="2" spans="1:15" ht="64.5" customHeight="1">
      <c r="A2" s="14" t="s">
        <v>0</v>
      </c>
      <c r="B2" s="13" t="s">
        <v>1</v>
      </c>
      <c r="C2" s="16" t="s">
        <v>3</v>
      </c>
      <c r="D2" s="16" t="s">
        <v>4</v>
      </c>
      <c r="E2" s="16" t="s">
        <v>5</v>
      </c>
      <c r="F2" s="16" t="s">
        <v>22</v>
      </c>
      <c r="G2" s="16" t="s">
        <v>23</v>
      </c>
      <c r="H2" s="16" t="s">
        <v>6</v>
      </c>
      <c r="I2" s="16" t="s">
        <v>7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8</v>
      </c>
      <c r="O2" s="16" t="s">
        <v>9</v>
      </c>
    </row>
    <row r="3" spans="1:15" ht="12.75">
      <c r="A3" s="15">
        <v>1</v>
      </c>
      <c r="B3" t="s">
        <v>24</v>
      </c>
      <c r="C3" s="6">
        <f>'01'!E2</f>
        <v>137</v>
      </c>
      <c r="D3" s="6">
        <f>'01'!F2</f>
        <v>159</v>
      </c>
      <c r="E3" s="6">
        <f>'01'!G2</f>
        <v>296</v>
      </c>
      <c r="F3" s="6">
        <f>'01'!H2</f>
        <v>130</v>
      </c>
      <c r="G3" s="6">
        <f>'01'!I2</f>
        <v>119</v>
      </c>
      <c r="H3" s="6">
        <f>'01'!J2</f>
        <v>249</v>
      </c>
      <c r="I3" s="6">
        <f>'01'!K2</f>
        <v>545</v>
      </c>
      <c r="J3" s="6">
        <f>'01'!N2</f>
        <v>236</v>
      </c>
      <c r="K3" s="20">
        <f>'01'!O2</f>
        <v>246.64</v>
      </c>
      <c r="L3" s="4">
        <f>'01'!P2</f>
        <v>2.21</v>
      </c>
      <c r="M3" s="4">
        <f>'01'!Q2</f>
        <v>114.02</v>
      </c>
      <c r="N3" s="4">
        <f>'01'!L2</f>
        <v>53.72</v>
      </c>
      <c r="O3" s="4">
        <f>'01'!M2</f>
        <v>45.69</v>
      </c>
    </row>
    <row r="4" spans="1:15" ht="12.75">
      <c r="A4" s="15">
        <v>3</v>
      </c>
      <c r="B4" t="s">
        <v>25</v>
      </c>
      <c r="C4" s="6">
        <f>'03'!E2</f>
        <v>150</v>
      </c>
      <c r="D4" s="6">
        <f>'03'!F2</f>
        <v>161</v>
      </c>
      <c r="E4" s="6">
        <f>'03'!G2</f>
        <v>311</v>
      </c>
      <c r="F4" s="6">
        <f>'03'!H2</f>
        <v>157</v>
      </c>
      <c r="G4" s="6">
        <f>'03'!I2</f>
        <v>134</v>
      </c>
      <c r="H4" s="6">
        <f>'03'!J2</f>
        <v>291</v>
      </c>
      <c r="I4" s="6">
        <f>'03'!K2</f>
        <v>602</v>
      </c>
      <c r="J4" s="6">
        <f>'03'!N2</f>
        <v>107</v>
      </c>
      <c r="K4" s="20">
        <f>'03'!O2</f>
        <v>289.85</v>
      </c>
      <c r="L4" s="4">
        <f>'03'!P2</f>
        <v>2.08</v>
      </c>
      <c r="M4" s="4">
        <f>'03'!Q2</f>
        <v>105.99</v>
      </c>
      <c r="N4" s="4">
        <f>'03'!L2</f>
        <v>51.77</v>
      </c>
      <c r="O4" s="4">
        <f>'03'!M2</f>
        <v>48.34</v>
      </c>
    </row>
    <row r="5" spans="1:15" ht="12.75">
      <c r="A5" s="15">
        <v>4</v>
      </c>
      <c r="B5" t="s">
        <v>26</v>
      </c>
      <c r="C5" s="6">
        <f>'04'!E2</f>
        <v>50</v>
      </c>
      <c r="D5" s="6">
        <f>'04'!F2</f>
        <v>31</v>
      </c>
      <c r="E5" s="6">
        <f>'04'!G2</f>
        <v>81</v>
      </c>
      <c r="F5" s="6">
        <f>'04'!H2</f>
        <v>44</v>
      </c>
      <c r="G5" s="6">
        <f>'04'!I2</f>
        <v>34</v>
      </c>
      <c r="H5" s="6">
        <f>'04'!J2</f>
        <v>78</v>
      </c>
      <c r="I5" s="6">
        <f>'04'!K2</f>
        <v>159</v>
      </c>
      <c r="J5" s="6">
        <f>'04'!N2</f>
        <v>74</v>
      </c>
      <c r="K5" s="20">
        <f>'04'!O2</f>
        <v>71.41</v>
      </c>
      <c r="L5" s="4">
        <f>'04'!P2</f>
        <v>2.23</v>
      </c>
      <c r="M5" s="4">
        <f>'04'!Q2</f>
        <v>67.37</v>
      </c>
      <c r="N5" s="4">
        <f>'04'!L2</f>
        <v>38.27</v>
      </c>
      <c r="O5" s="4">
        <f>'04'!M2</f>
        <v>49.06</v>
      </c>
    </row>
    <row r="6" spans="1:15" ht="12.75">
      <c r="A6" s="15">
        <v>5</v>
      </c>
      <c r="B6" t="s">
        <v>27</v>
      </c>
      <c r="C6" s="6">
        <f>'05'!E2</f>
        <v>101</v>
      </c>
      <c r="D6" s="6">
        <f>'05'!F2</f>
        <v>91</v>
      </c>
      <c r="E6" s="6">
        <f>'05'!G2</f>
        <v>192</v>
      </c>
      <c r="F6" s="6">
        <f>'05'!H2</f>
        <v>118</v>
      </c>
      <c r="G6" s="6">
        <f>'05'!I2</f>
        <v>105</v>
      </c>
      <c r="H6" s="6">
        <f>'05'!J2</f>
        <v>223</v>
      </c>
      <c r="I6" s="6">
        <f>'05'!K2</f>
        <v>415</v>
      </c>
      <c r="J6" s="6">
        <f>'05'!N2</f>
        <v>92</v>
      </c>
      <c r="K6" s="20">
        <f>'05'!O2</f>
        <v>162.14</v>
      </c>
      <c r="L6" s="4">
        <f>'05'!P2</f>
        <v>2.56</v>
      </c>
      <c r="M6" s="4">
        <f>'05'!Q2</f>
        <v>72.05</v>
      </c>
      <c r="N6" s="4">
        <f>'05'!L2</f>
        <v>47.4</v>
      </c>
      <c r="O6" s="4">
        <f>'05'!M2</f>
        <v>53.73</v>
      </c>
    </row>
    <row r="7" spans="1:15" ht="12.75">
      <c r="A7" s="15">
        <v>6</v>
      </c>
      <c r="B7" t="s">
        <v>28</v>
      </c>
      <c r="C7" s="6">
        <f>'06'!E2</f>
        <v>330</v>
      </c>
      <c r="D7" s="6">
        <f>'06'!F2</f>
        <v>313</v>
      </c>
      <c r="E7" s="6">
        <f>'06'!G2</f>
        <v>643</v>
      </c>
      <c r="F7" s="6">
        <f>'06'!H2</f>
        <v>440</v>
      </c>
      <c r="G7" s="6">
        <f>'06'!I2</f>
        <v>389</v>
      </c>
      <c r="H7" s="6">
        <f>'06'!J2</f>
        <v>829</v>
      </c>
      <c r="I7" s="6">
        <f>'06'!K2</f>
        <v>1472</v>
      </c>
      <c r="J7" s="6">
        <f>'06'!N2</f>
        <v>481</v>
      </c>
      <c r="K7" s="20">
        <f>'06'!O2</f>
        <v>527.49</v>
      </c>
      <c r="L7" s="4">
        <f>'06'!P2</f>
        <v>2.79</v>
      </c>
      <c r="M7" s="4">
        <f>'06'!Q2</f>
        <v>74.04</v>
      </c>
      <c r="N7" s="4">
        <f>'06'!L2</f>
        <v>48.68</v>
      </c>
      <c r="O7" s="4">
        <f>'06'!M2</f>
        <v>56.32</v>
      </c>
    </row>
    <row r="8" spans="1:15" ht="12.75">
      <c r="A8" s="15">
        <v>7</v>
      </c>
      <c r="B8" t="s">
        <v>29</v>
      </c>
      <c r="C8" s="6">
        <f>'07'!E2</f>
        <v>225</v>
      </c>
      <c r="D8" s="6">
        <f>'07'!F2</f>
        <v>151</v>
      </c>
      <c r="E8" s="6">
        <f>'07'!G2</f>
        <v>376</v>
      </c>
      <c r="F8" s="6">
        <f>'07'!H2</f>
        <v>194</v>
      </c>
      <c r="G8" s="6">
        <f>'07'!I2</f>
        <v>187</v>
      </c>
      <c r="H8" s="6">
        <f>'07'!J2</f>
        <v>381</v>
      </c>
      <c r="I8" s="6">
        <f>'07'!K2</f>
        <v>757</v>
      </c>
      <c r="J8" s="6">
        <f>'07'!N2</f>
        <v>240</v>
      </c>
      <c r="K8" s="20">
        <f>'07'!O2</f>
        <v>255.42</v>
      </c>
      <c r="L8" s="4">
        <f>'07'!P2</f>
        <v>2.96</v>
      </c>
      <c r="M8" s="4">
        <f>'07'!Q2</f>
        <v>74.95</v>
      </c>
      <c r="N8" s="4">
        <f>'07'!L2</f>
        <v>40.16</v>
      </c>
      <c r="O8" s="4">
        <f>'07'!M2</f>
        <v>50.33</v>
      </c>
    </row>
    <row r="9" spans="1:15" ht="12.75">
      <c r="A9" s="15">
        <v>8</v>
      </c>
      <c r="B9" t="s">
        <v>30</v>
      </c>
      <c r="C9" s="6">
        <f>'08'!E2</f>
        <v>167</v>
      </c>
      <c r="D9" s="6">
        <f>'08'!F2</f>
        <v>88</v>
      </c>
      <c r="E9" s="6">
        <f>'08'!G2</f>
        <v>255</v>
      </c>
      <c r="F9" s="6">
        <f>'08'!H2</f>
        <v>142</v>
      </c>
      <c r="G9" s="6">
        <f>'08'!I2</f>
        <v>112</v>
      </c>
      <c r="H9" s="6">
        <f>'08'!J2</f>
        <v>254</v>
      </c>
      <c r="I9" s="6">
        <f>'08'!K2</f>
        <v>509</v>
      </c>
      <c r="J9" s="6">
        <f>'08'!N2</f>
        <v>207</v>
      </c>
      <c r="K9" s="20">
        <f>'08'!O2</f>
        <v>180.67</v>
      </c>
      <c r="L9" s="4">
        <f>'08'!P2</f>
        <v>2.82</v>
      </c>
      <c r="M9" s="4">
        <f>'08'!Q2</f>
        <v>75.63</v>
      </c>
      <c r="N9" s="4">
        <f>'08'!L2</f>
        <v>34.51</v>
      </c>
      <c r="O9" s="4">
        <f>'08'!M2</f>
        <v>49.9</v>
      </c>
    </row>
    <row r="10" spans="1:15" ht="12.75">
      <c r="A10" s="15">
        <v>10</v>
      </c>
      <c r="B10" t="s">
        <v>31</v>
      </c>
      <c r="C10" s="6">
        <f>'10'!E2</f>
        <v>16</v>
      </c>
      <c r="D10" s="6">
        <f>'10'!F2</f>
        <v>8</v>
      </c>
      <c r="E10" s="6">
        <f>'10'!G2</f>
        <v>24</v>
      </c>
      <c r="F10" s="6">
        <f>'10'!H2</f>
        <v>9</v>
      </c>
      <c r="G10" s="6">
        <f>'10'!I2</f>
        <v>9</v>
      </c>
      <c r="H10" s="6">
        <f>'10'!J2</f>
        <v>18</v>
      </c>
      <c r="I10" s="6">
        <f>'10'!K2</f>
        <v>42</v>
      </c>
      <c r="J10" s="6">
        <f>'10'!N2</f>
        <v>48</v>
      </c>
      <c r="K10" s="20">
        <f>'10'!O2</f>
        <v>32.72</v>
      </c>
      <c r="L10" s="4">
        <f>'10'!P2</f>
        <v>1.28</v>
      </c>
      <c r="M10" s="4">
        <f>'10'!Q2</f>
        <v>64.62</v>
      </c>
      <c r="N10" s="4">
        <f>'10'!L2</f>
        <v>33.33</v>
      </c>
      <c r="O10" s="4">
        <f>'10'!M2</f>
        <v>42.86</v>
      </c>
    </row>
    <row r="11" spans="1:15" ht="12.75">
      <c r="A11" s="15">
        <v>12</v>
      </c>
      <c r="B11" t="s">
        <v>32</v>
      </c>
      <c r="C11" s="6">
        <f>'12'!E2</f>
        <v>42</v>
      </c>
      <c r="D11" s="6">
        <f>'12'!F2</f>
        <v>11</v>
      </c>
      <c r="E11" s="6">
        <f>'12'!G2</f>
        <v>53</v>
      </c>
      <c r="F11" s="6">
        <f>'12'!H2</f>
        <v>17</v>
      </c>
      <c r="G11" s="6">
        <f>'12'!I2</f>
        <v>15</v>
      </c>
      <c r="H11" s="6">
        <f>'12'!J2</f>
        <v>32</v>
      </c>
      <c r="I11" s="6">
        <f>'12'!K2</f>
        <v>85</v>
      </c>
      <c r="J11" s="6">
        <f>'12'!N2</f>
        <v>122</v>
      </c>
      <c r="K11" s="20">
        <f>'12'!O2</f>
        <v>151.8</v>
      </c>
      <c r="L11" s="4">
        <f>'12'!P2</f>
        <v>0.56</v>
      </c>
      <c r="M11" s="4">
        <f>'12'!Q2</f>
        <v>39.53</v>
      </c>
      <c r="N11" s="4">
        <f>'12'!L2</f>
        <v>20.75</v>
      </c>
      <c r="O11" s="4">
        <f>'12'!M2</f>
        <v>37.65</v>
      </c>
    </row>
    <row r="12" spans="1:15" ht="12.75">
      <c r="A12" s="15">
        <v>13</v>
      </c>
      <c r="B12" t="s">
        <v>33</v>
      </c>
      <c r="C12" s="6">
        <f>'13'!E2</f>
        <v>49</v>
      </c>
      <c r="D12" s="6">
        <f>'13'!F2</f>
        <v>26</v>
      </c>
      <c r="E12" s="6">
        <f>'13'!G2</f>
        <v>75</v>
      </c>
      <c r="F12" s="6">
        <f>'13'!H2</f>
        <v>15</v>
      </c>
      <c r="G12" s="6">
        <f>'13'!I2</f>
        <v>9</v>
      </c>
      <c r="H12" s="6">
        <f>'13'!J2</f>
        <v>24</v>
      </c>
      <c r="I12" s="6">
        <f>'13'!K2</f>
        <v>99</v>
      </c>
      <c r="J12" s="6">
        <f>'13'!N2</f>
        <v>82</v>
      </c>
      <c r="K12" s="20">
        <f>'13'!O2</f>
        <v>57.17</v>
      </c>
      <c r="L12" s="4">
        <f>'13'!P2</f>
        <v>1.73</v>
      </c>
      <c r="M12" s="4">
        <f>'13'!Q2</f>
        <v>86.84</v>
      </c>
      <c r="N12" s="4">
        <f>'13'!L2</f>
        <v>34.67</v>
      </c>
      <c r="O12" s="4">
        <f>'13'!M2</f>
        <v>24.24</v>
      </c>
    </row>
    <row r="13" spans="1:15" ht="12.75">
      <c r="A13" s="15">
        <v>14</v>
      </c>
      <c r="B13" t="s">
        <v>34</v>
      </c>
      <c r="C13" s="6">
        <f>'14'!E2</f>
        <v>685</v>
      </c>
      <c r="D13" s="6">
        <f>'14'!F2</f>
        <v>488</v>
      </c>
      <c r="E13" s="6">
        <f>'14'!G2</f>
        <v>1173</v>
      </c>
      <c r="F13" s="6">
        <f>'14'!H2</f>
        <v>472</v>
      </c>
      <c r="G13" s="6">
        <f>'14'!I2</f>
        <v>422</v>
      </c>
      <c r="H13" s="6">
        <f>'14'!J2</f>
        <v>894</v>
      </c>
      <c r="I13" s="6">
        <f>'14'!K2</f>
        <v>2067</v>
      </c>
      <c r="J13" s="6">
        <f>'14'!N2</f>
        <v>898</v>
      </c>
      <c r="K13" s="20">
        <f>'14'!O2</f>
        <v>926.88</v>
      </c>
      <c r="L13" s="4">
        <f>'14'!P2</f>
        <v>2.23</v>
      </c>
      <c r="M13" s="4">
        <f>'14'!Q2</f>
        <v>61.66</v>
      </c>
      <c r="N13" s="4">
        <f>'14'!L2</f>
        <v>41.6</v>
      </c>
      <c r="O13" s="4">
        <f>'14'!M2</f>
        <v>43.25</v>
      </c>
    </row>
    <row r="14" spans="1:15" ht="12.75">
      <c r="A14" s="15">
        <v>17</v>
      </c>
      <c r="B14" t="s">
        <v>35</v>
      </c>
      <c r="C14" s="6">
        <f>'17'!E2</f>
        <v>889</v>
      </c>
      <c r="D14" s="6">
        <f>'17'!F2</f>
        <v>742</v>
      </c>
      <c r="E14" s="6">
        <f>'17'!G2</f>
        <v>1631</v>
      </c>
      <c r="F14" s="6">
        <f>'17'!H2</f>
        <v>635</v>
      </c>
      <c r="G14" s="6">
        <f>'17'!I2</f>
        <v>638</v>
      </c>
      <c r="H14" s="6">
        <f>'17'!J2</f>
        <v>1273</v>
      </c>
      <c r="I14" s="6">
        <f>'17'!K2</f>
        <v>2904</v>
      </c>
      <c r="J14" s="6">
        <f>'17'!N2</f>
        <v>503</v>
      </c>
      <c r="K14" s="20">
        <f>'17'!O2</f>
        <v>809.06</v>
      </c>
      <c r="L14" s="4">
        <f>'17'!P2</f>
        <v>3.59</v>
      </c>
      <c r="M14" s="4">
        <f>'17'!Q2</f>
        <v>68.78</v>
      </c>
      <c r="N14" s="4">
        <f>'17'!L2</f>
        <v>45.49</v>
      </c>
      <c r="O14" s="4">
        <f>'17'!M2</f>
        <v>43.84</v>
      </c>
    </row>
    <row r="15" spans="1:15" ht="12.75">
      <c r="A15" s="15">
        <v>18</v>
      </c>
      <c r="B15" t="s">
        <v>36</v>
      </c>
      <c r="C15" s="6">
        <f>'18'!E2</f>
        <v>97</v>
      </c>
      <c r="D15" s="6">
        <f>'18'!F2</f>
        <v>104</v>
      </c>
      <c r="E15" s="6">
        <f>'18'!G2</f>
        <v>201</v>
      </c>
      <c r="F15" s="6">
        <f>'18'!H2</f>
        <v>120</v>
      </c>
      <c r="G15" s="6">
        <f>'18'!I2</f>
        <v>90</v>
      </c>
      <c r="H15" s="6">
        <f>'18'!J2</f>
        <v>210</v>
      </c>
      <c r="I15" s="6">
        <f>'18'!K2</f>
        <v>411</v>
      </c>
      <c r="J15" s="6">
        <f>'18'!N2</f>
        <v>67</v>
      </c>
      <c r="K15" s="20">
        <f>'18'!O2</f>
        <v>131.11</v>
      </c>
      <c r="L15" s="4">
        <f>'18'!P2</f>
        <v>3.13</v>
      </c>
      <c r="M15" s="4">
        <f>'18'!Q2</f>
        <v>86.53</v>
      </c>
      <c r="N15" s="4">
        <f>'18'!L2</f>
        <v>51.74</v>
      </c>
      <c r="O15" s="4">
        <f>'18'!M2</f>
        <v>51.09</v>
      </c>
    </row>
    <row r="16" spans="1:15" ht="12.75">
      <c r="A16" s="15">
        <v>19</v>
      </c>
      <c r="B16" t="s">
        <v>37</v>
      </c>
      <c r="C16" s="6">
        <f>'19'!E2</f>
        <v>63</v>
      </c>
      <c r="D16" s="6">
        <f>'19'!F2</f>
        <v>54</v>
      </c>
      <c r="E16" s="6">
        <f>'19'!G2</f>
        <v>117</v>
      </c>
      <c r="F16" s="6">
        <f>'19'!H2</f>
        <v>90</v>
      </c>
      <c r="G16" s="6">
        <f>'19'!I2</f>
        <v>70</v>
      </c>
      <c r="H16" s="6">
        <f>'19'!J2</f>
        <v>160</v>
      </c>
      <c r="I16" s="6">
        <f>'19'!K2</f>
        <v>277</v>
      </c>
      <c r="J16" s="6">
        <f>'19'!N2</f>
        <v>110</v>
      </c>
      <c r="K16" s="20">
        <f>'19'!O2</f>
        <v>157.363</v>
      </c>
      <c r="L16" s="4">
        <f>'19'!P2</f>
        <v>1.760261</v>
      </c>
      <c r="M16" s="4">
        <f>'19'!Q2</f>
        <v>175.3165</v>
      </c>
      <c r="N16" s="4">
        <f>'19'!L2</f>
        <v>46.15385</v>
      </c>
      <c r="O16" s="4">
        <f>'19'!M2</f>
        <v>57.76173</v>
      </c>
    </row>
    <row r="17" spans="1:15" ht="12.75">
      <c r="A17" s="15">
        <v>20</v>
      </c>
      <c r="B17" t="s">
        <v>38</v>
      </c>
      <c r="C17" s="6">
        <f>'20'!E2</f>
        <v>1751</v>
      </c>
      <c r="D17" s="6">
        <f>'20'!F2</f>
        <v>1342</v>
      </c>
      <c r="E17" s="6">
        <f>'20'!G2</f>
        <v>3093</v>
      </c>
      <c r="F17" s="6">
        <f>'20'!H2</f>
        <v>1181</v>
      </c>
      <c r="G17" s="6">
        <f>'20'!I2</f>
        <v>1007</v>
      </c>
      <c r="H17" s="6">
        <f>'20'!J2</f>
        <v>2188</v>
      </c>
      <c r="I17" s="6">
        <f>'20'!K2</f>
        <v>5281</v>
      </c>
      <c r="J17" s="6">
        <f>'20'!N2</f>
        <v>627</v>
      </c>
      <c r="K17" s="20">
        <f>'20'!O2</f>
        <v>2095.05</v>
      </c>
      <c r="L17" s="4">
        <f>'20'!P2</f>
        <v>2.52</v>
      </c>
      <c r="M17" s="4">
        <f>'20'!Q2</f>
        <v>122.1</v>
      </c>
      <c r="N17" s="4">
        <f>'20'!L2</f>
        <v>43.39</v>
      </c>
      <c r="O17" s="4">
        <f>'20'!M2</f>
        <v>41.43</v>
      </c>
    </row>
    <row r="18" spans="1:15" ht="12.75">
      <c r="A18" s="15">
        <v>21</v>
      </c>
      <c r="B18" t="s">
        <v>39</v>
      </c>
      <c r="C18" s="6">
        <f>'21'!E2</f>
        <v>601</v>
      </c>
      <c r="D18" s="6">
        <f>'21'!F2</f>
        <v>488</v>
      </c>
      <c r="E18" s="6">
        <f>'21'!G2</f>
        <v>1089</v>
      </c>
      <c r="F18" s="6">
        <f>'21'!H2</f>
        <v>518</v>
      </c>
      <c r="G18" s="6">
        <f>'21'!I2</f>
        <v>470</v>
      </c>
      <c r="H18" s="6">
        <f>'21'!J2</f>
        <v>988</v>
      </c>
      <c r="I18" s="6">
        <f>'21'!K2</f>
        <v>2077</v>
      </c>
      <c r="J18" s="6">
        <f>'21'!N2</f>
        <v>73</v>
      </c>
      <c r="K18" s="20">
        <f>'21'!O2</f>
        <v>874.86</v>
      </c>
      <c r="L18" s="4">
        <f>'21'!P2</f>
        <v>2.37</v>
      </c>
      <c r="M18" s="4">
        <f>'21'!Q2</f>
        <v>136.29</v>
      </c>
      <c r="N18" s="4">
        <f>'21'!L2</f>
        <v>44.81</v>
      </c>
      <c r="O18" s="4">
        <f>'21'!M2</f>
        <v>47.57</v>
      </c>
    </row>
    <row r="19" spans="1:15" ht="12.75">
      <c r="A19" s="15">
        <v>22</v>
      </c>
      <c r="B19" t="s">
        <v>40</v>
      </c>
      <c r="C19" s="6">
        <f>'22'!E2</f>
        <v>1072</v>
      </c>
      <c r="D19" s="6">
        <f>'22'!F2</f>
        <v>1071</v>
      </c>
      <c r="E19" s="6">
        <f>'22'!G2</f>
        <v>2143</v>
      </c>
      <c r="F19" s="6">
        <f>'22'!H2</f>
        <v>629</v>
      </c>
      <c r="G19" s="6">
        <f>'22'!I2</f>
        <v>676</v>
      </c>
      <c r="H19" s="6">
        <f>'22'!J2</f>
        <v>1305</v>
      </c>
      <c r="I19" s="6">
        <f>'22'!K2</f>
        <v>3448</v>
      </c>
      <c r="J19" s="6">
        <f>'22'!N2</f>
        <v>643</v>
      </c>
      <c r="K19" s="20">
        <f>'22'!O2</f>
        <v>914.62</v>
      </c>
      <c r="L19" s="4">
        <f>'22'!P2</f>
        <v>3.77</v>
      </c>
      <c r="M19" s="4">
        <f>'22'!Q2</f>
        <v>71.34</v>
      </c>
      <c r="N19" s="4">
        <f>'22'!L2</f>
        <v>49.98</v>
      </c>
      <c r="O19" s="4">
        <f>'22'!M2</f>
        <v>37.85</v>
      </c>
    </row>
    <row r="20" spans="1:15" ht="12.75">
      <c r="A20" s="15">
        <v>23</v>
      </c>
      <c r="B20" t="s">
        <v>41</v>
      </c>
      <c r="C20" s="6">
        <f>'23'!E2</f>
        <v>3537</v>
      </c>
      <c r="D20" s="6">
        <f>'23'!F2</f>
        <v>2995</v>
      </c>
      <c r="E20" s="6">
        <f>'23'!G2</f>
        <v>6532</v>
      </c>
      <c r="F20" s="6">
        <f>'23'!H2</f>
        <v>2151</v>
      </c>
      <c r="G20" s="6">
        <f>'23'!I2</f>
        <v>1960</v>
      </c>
      <c r="H20" s="6">
        <f>'23'!J2</f>
        <v>4111</v>
      </c>
      <c r="I20" s="6">
        <f>'23'!K2</f>
        <v>10643</v>
      </c>
      <c r="J20" s="6">
        <f>'23'!N2</f>
        <v>420</v>
      </c>
      <c r="K20" s="20">
        <f>'23'!O2</f>
        <v>4389</v>
      </c>
      <c r="L20" s="4">
        <f>'23'!P2</f>
        <v>2.425140893</v>
      </c>
      <c r="M20" s="4">
        <f>'23'!Q2</f>
        <v>54.2677952</v>
      </c>
      <c r="N20" s="4">
        <f>'23'!L2</f>
        <v>0.458511941</v>
      </c>
      <c r="O20" s="4">
        <f>'23'!M2</f>
        <v>0.386263272</v>
      </c>
    </row>
    <row r="21" spans="1:15" ht="12.75">
      <c r="A21" s="15">
        <v>24</v>
      </c>
      <c r="B21" t="s">
        <v>42</v>
      </c>
      <c r="C21" s="6">
        <f>'24'!E2</f>
        <v>3314</v>
      </c>
      <c r="D21" s="6">
        <f>'24'!F2</f>
        <v>2803</v>
      </c>
      <c r="E21" s="6">
        <f>'24'!G2</f>
        <v>6117</v>
      </c>
      <c r="F21" s="6">
        <f>'24'!H2</f>
        <v>2125</v>
      </c>
      <c r="G21" s="6">
        <f>'24'!I2</f>
        <v>2128</v>
      </c>
      <c r="H21" s="6">
        <f>'24'!J2</f>
        <v>4253</v>
      </c>
      <c r="I21" s="6">
        <f>'24'!K2</f>
        <v>10370</v>
      </c>
      <c r="J21" s="6">
        <f>'24'!N2</f>
        <v>1498</v>
      </c>
      <c r="K21" s="20">
        <f>'24'!O2</f>
        <v>4927.94</v>
      </c>
      <c r="L21" s="4">
        <f>'24'!P2</f>
        <v>2.1</v>
      </c>
      <c r="M21" s="4">
        <f>'24'!Q2</f>
        <v>146.28</v>
      </c>
      <c r="N21" s="4">
        <f>'24'!L2</f>
        <v>45.82</v>
      </c>
      <c r="O21" s="4">
        <f>'24'!M2</f>
        <v>41.01</v>
      </c>
    </row>
    <row r="22" spans="1:15" ht="12.75">
      <c r="A22" s="15">
        <v>25</v>
      </c>
      <c r="B22" t="s">
        <v>43</v>
      </c>
      <c r="C22" s="6">
        <f>'25'!E2</f>
        <v>2346</v>
      </c>
      <c r="D22" s="6">
        <f>'25'!F2</f>
        <v>1167</v>
      </c>
      <c r="E22" s="6">
        <f>'25'!G2</f>
        <v>3513</v>
      </c>
      <c r="F22" s="6">
        <f>'25'!H2</f>
        <v>1122</v>
      </c>
      <c r="G22" s="6">
        <f>'25'!I2</f>
        <v>887</v>
      </c>
      <c r="H22" s="6">
        <f>'25'!J2</f>
        <v>2009</v>
      </c>
      <c r="I22" s="6">
        <f>'25'!K2</f>
        <v>5522</v>
      </c>
      <c r="J22" s="6">
        <f>'25'!N2</f>
        <v>634</v>
      </c>
      <c r="K22" s="20">
        <f>'25'!O2</f>
        <v>5471.981</v>
      </c>
      <c r="L22" s="4">
        <f>'25'!P2</f>
        <v>1.009141</v>
      </c>
      <c r="M22" s="4">
        <f>'25'!Q2</f>
        <v>132.2318</v>
      </c>
      <c r="N22" s="4">
        <f>'25'!L2</f>
        <v>33.21947</v>
      </c>
      <c r="O22" s="4">
        <f>'25'!M2</f>
        <v>36.38174</v>
      </c>
    </row>
    <row r="23" ht="12.75">
      <c r="K23" s="20"/>
    </row>
    <row r="24" spans="2:15" ht="12.75">
      <c r="B24" s="11" t="s">
        <v>20</v>
      </c>
      <c r="C24" s="12">
        <f>SUM(C3:C22)</f>
        <v>15622</v>
      </c>
      <c r="D24" s="12">
        <f aca="true" t="shared" si="0" ref="D24:K24">SUM(D3:D22)</f>
        <v>12293</v>
      </c>
      <c r="E24" s="12">
        <f t="shared" si="0"/>
        <v>27915</v>
      </c>
      <c r="F24" s="12">
        <f t="shared" si="0"/>
        <v>10309</v>
      </c>
      <c r="G24" s="12">
        <f t="shared" si="0"/>
        <v>9461</v>
      </c>
      <c r="H24" s="12">
        <f t="shared" si="0"/>
        <v>19770</v>
      </c>
      <c r="I24" s="12">
        <f t="shared" si="0"/>
        <v>47685</v>
      </c>
      <c r="J24" s="12">
        <f t="shared" si="0"/>
        <v>7162</v>
      </c>
      <c r="K24" s="21">
        <f t="shared" si="0"/>
        <v>22673.174</v>
      </c>
      <c r="L24" s="17"/>
      <c r="M24" s="17"/>
      <c r="N24" s="17"/>
      <c r="O24" s="17"/>
    </row>
    <row r="25" spans="2:15" ht="12.75">
      <c r="B25" s="11" t="s">
        <v>21</v>
      </c>
      <c r="C25" s="12">
        <v>16431</v>
      </c>
      <c r="D25" s="12">
        <v>12741</v>
      </c>
      <c r="E25" s="12">
        <v>29172</v>
      </c>
      <c r="F25" s="12">
        <v>10445</v>
      </c>
      <c r="G25" s="12">
        <v>9558</v>
      </c>
      <c r="H25" s="12">
        <v>20003</v>
      </c>
      <c r="I25" s="12">
        <v>49175</v>
      </c>
      <c r="J25" s="12">
        <v>7584</v>
      </c>
      <c r="K25" s="21">
        <v>23290.975</v>
      </c>
      <c r="L25" s="17"/>
      <c r="M25" s="17"/>
      <c r="N25" s="17"/>
      <c r="O25" s="17"/>
    </row>
  </sheetData>
  <sheetProtection/>
  <conditionalFormatting sqref="C24:O25 C3:O2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&amp;L&amp;14Statens Naturvårdsverk&amp;C&amp;14&amp;D&amp;R&amp;P</oddHeader>
    <oddFooter>&amp;L&amp;F/&amp;A</oddFooter>
  </headerFooter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4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4.1406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5</v>
      </c>
      <c r="B2" t="s">
        <v>58</v>
      </c>
      <c r="C2">
        <v>2008</v>
      </c>
      <c r="D2" t="s">
        <v>14</v>
      </c>
      <c r="E2">
        <v>101</v>
      </c>
      <c r="F2">
        <v>91</v>
      </c>
      <c r="G2">
        <v>192</v>
      </c>
      <c r="H2">
        <v>118</v>
      </c>
      <c r="I2">
        <v>105</v>
      </c>
      <c r="J2">
        <v>223</v>
      </c>
      <c r="K2">
        <v>415</v>
      </c>
      <c r="L2" s="4">
        <v>47.4</v>
      </c>
      <c r="M2" s="4">
        <v>53.73</v>
      </c>
      <c r="N2">
        <v>92</v>
      </c>
      <c r="O2" s="4">
        <v>162.14</v>
      </c>
      <c r="P2" s="4">
        <v>2.56</v>
      </c>
      <c r="Q2" s="4">
        <v>72.05</v>
      </c>
      <c r="R2" s="6">
        <f>IF(Q2=0,0,(K2/Q2)*100)</f>
        <v>575.9888965995837</v>
      </c>
    </row>
    <row r="3" spans="1:18" ht="12.75">
      <c r="A3">
        <v>5</v>
      </c>
      <c r="B3" t="s">
        <v>58</v>
      </c>
      <c r="C3">
        <v>2008</v>
      </c>
      <c r="D3" t="s">
        <v>15</v>
      </c>
      <c r="E3">
        <v>46</v>
      </c>
      <c r="F3">
        <v>14</v>
      </c>
      <c r="G3">
        <v>60</v>
      </c>
      <c r="H3">
        <v>10</v>
      </c>
      <c r="I3">
        <v>6</v>
      </c>
      <c r="J3">
        <v>16</v>
      </c>
      <c r="K3">
        <v>76</v>
      </c>
      <c r="L3" s="4">
        <v>23.33</v>
      </c>
      <c r="M3" s="4">
        <v>21.05</v>
      </c>
      <c r="N3">
        <v>412</v>
      </c>
      <c r="O3" s="4">
        <v>30.66</v>
      </c>
      <c r="P3" s="4">
        <v>2.48</v>
      </c>
      <c r="Q3" s="4">
        <v>18.45</v>
      </c>
      <c r="R3" s="6">
        <f>IF(Q3=0,0,(K3/Q3)*100)</f>
        <v>411.92411924119244</v>
      </c>
    </row>
    <row r="4" spans="1:18" ht="12.75">
      <c r="A4">
        <v>5</v>
      </c>
      <c r="B4" t="s">
        <v>58</v>
      </c>
      <c r="C4">
        <v>2008</v>
      </c>
      <c r="D4" t="s">
        <v>16</v>
      </c>
      <c r="E4">
        <v>1</v>
      </c>
      <c r="F4">
        <v>0</v>
      </c>
      <c r="G4">
        <v>1</v>
      </c>
      <c r="H4">
        <v>38</v>
      </c>
      <c r="I4">
        <v>30</v>
      </c>
      <c r="J4">
        <v>68</v>
      </c>
      <c r="K4">
        <v>69</v>
      </c>
      <c r="L4" s="4">
        <v>0</v>
      </c>
      <c r="M4" s="4">
        <v>98.55</v>
      </c>
      <c r="N4">
        <v>437</v>
      </c>
      <c r="O4" s="4">
        <v>43.07</v>
      </c>
      <c r="P4" s="4">
        <v>1.6</v>
      </c>
      <c r="Q4" s="4">
        <v>15.83</v>
      </c>
      <c r="R4" s="6">
        <f>IF(Q4=0,0,(K4/Q4)*100)</f>
        <v>435.8812381554011</v>
      </c>
    </row>
    <row r="5" spans="1:18" ht="12.75">
      <c r="A5">
        <v>5</v>
      </c>
      <c r="B5" t="s">
        <v>58</v>
      </c>
      <c r="C5">
        <v>2008</v>
      </c>
      <c r="D5" t="s">
        <v>17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1</v>
      </c>
      <c r="L5" s="4">
        <v>0</v>
      </c>
      <c r="M5" s="4">
        <v>100</v>
      </c>
      <c r="N5">
        <v>1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5</v>
      </c>
      <c r="B6" t="s">
        <v>58</v>
      </c>
      <c r="C6">
        <v>2008</v>
      </c>
      <c r="D6" t="s">
        <v>18</v>
      </c>
      <c r="E6">
        <v>327</v>
      </c>
      <c r="F6">
        <v>385</v>
      </c>
      <c r="G6">
        <v>712</v>
      </c>
      <c r="H6">
        <v>631</v>
      </c>
      <c r="I6">
        <v>615</v>
      </c>
      <c r="J6">
        <v>1246</v>
      </c>
      <c r="K6">
        <v>1958</v>
      </c>
      <c r="L6" s="4">
        <v>54.07</v>
      </c>
      <c r="M6" s="4">
        <v>63.64</v>
      </c>
      <c r="N6">
        <v>60</v>
      </c>
      <c r="O6" s="4">
        <v>720.97</v>
      </c>
      <c r="P6" s="4">
        <v>2.72</v>
      </c>
      <c r="Q6" s="4">
        <v>85.46</v>
      </c>
      <c r="R6" s="6">
        <f>IF(Q6=0,0,(K6/Q6)*100)</f>
        <v>2291.130353381699</v>
      </c>
    </row>
    <row r="7" spans="4:11" ht="12.75">
      <c r="D7" s="8" t="s">
        <v>20</v>
      </c>
      <c r="E7" s="10">
        <f>SUM(E2:E6)</f>
        <v>475</v>
      </c>
      <c r="F7" s="10">
        <f aca="true" t="shared" si="0" ref="F7:K7">SUM(F2:F6)</f>
        <v>490</v>
      </c>
      <c r="G7" s="10">
        <f t="shared" si="0"/>
        <v>965</v>
      </c>
      <c r="H7" s="10">
        <f t="shared" si="0"/>
        <v>798</v>
      </c>
      <c r="I7" s="10">
        <f t="shared" si="0"/>
        <v>756</v>
      </c>
      <c r="J7" s="10">
        <f t="shared" si="0"/>
        <v>1554</v>
      </c>
      <c r="K7" s="10">
        <f t="shared" si="0"/>
        <v>2519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5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7.00390625" style="0" bestFit="1" customWidth="1"/>
    <col min="3" max="3" width="6.00390625" style="0" bestFit="1" customWidth="1"/>
    <col min="4" max="4" width="11.140625" style="0" bestFit="1" customWidth="1"/>
    <col min="5" max="5" width="5.57421875" style="0" bestFit="1" customWidth="1"/>
    <col min="6" max="6" width="4.00390625" style="0" bestFit="1" customWidth="1"/>
    <col min="7" max="7" width="12.7109375" style="0" bestFit="1" customWidth="1"/>
    <col min="8" max="8" width="8.7109375" style="0" bestFit="1" customWidth="1"/>
    <col min="10" max="10" width="12.7109375" style="0" bestFit="1" customWidth="1"/>
    <col min="11" max="11" width="12.00390625" style="0" bestFit="1" customWidth="1"/>
    <col min="12" max="12" width="24.57421875" style="0" bestFit="1" customWidth="1"/>
    <col min="13" max="13" width="21.421875" style="0" bestFit="1" customWidth="1"/>
    <col min="14" max="14" width="13.140625" style="0" bestFit="1" customWidth="1"/>
    <col min="15" max="15" width="18.140625" style="0" bestFit="1" customWidth="1"/>
    <col min="16" max="16" width="21.140625" style="0" bestFit="1" customWidth="1"/>
    <col min="17" max="17" width="24.421875" style="0" bestFit="1" customWidth="1"/>
    <col min="18" max="18" width="10.140625" style="0" bestFit="1" customWidth="1"/>
  </cols>
  <sheetData>
    <row r="1" spans="1:18" ht="12.75">
      <c r="A1" t="s">
        <v>51</v>
      </c>
      <c r="B1" t="s">
        <v>1</v>
      </c>
      <c r="C1" t="s">
        <v>52</v>
      </c>
      <c r="D1" t="s">
        <v>2</v>
      </c>
      <c r="E1" t="s">
        <v>3</v>
      </c>
      <c r="F1" t="s">
        <v>4</v>
      </c>
      <c r="G1" t="s">
        <v>5</v>
      </c>
      <c r="H1" t="s">
        <v>53</v>
      </c>
      <c r="I1" t="s">
        <v>54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s="2" t="s">
        <v>19</v>
      </c>
    </row>
    <row r="2" spans="1:18" ht="12.75">
      <c r="A2">
        <v>6</v>
      </c>
      <c r="B2" t="s">
        <v>59</v>
      </c>
      <c r="C2">
        <v>2008</v>
      </c>
      <c r="D2" t="s">
        <v>14</v>
      </c>
      <c r="E2">
        <v>330</v>
      </c>
      <c r="F2">
        <v>313</v>
      </c>
      <c r="G2">
        <v>643</v>
      </c>
      <c r="H2">
        <v>440</v>
      </c>
      <c r="I2">
        <v>389</v>
      </c>
      <c r="J2">
        <v>829</v>
      </c>
      <c r="K2">
        <v>1472</v>
      </c>
      <c r="L2">
        <v>48.68</v>
      </c>
      <c r="M2">
        <v>56.32</v>
      </c>
      <c r="N2">
        <v>481</v>
      </c>
      <c r="O2">
        <v>527.49</v>
      </c>
      <c r="P2" s="4">
        <v>2.79</v>
      </c>
      <c r="Q2">
        <v>74.04</v>
      </c>
      <c r="R2" s="6">
        <f>IF(Q2=0,0,(K2/Q2)*100)</f>
        <v>1988.1145326850349</v>
      </c>
    </row>
    <row r="3" spans="1:18" ht="12.75">
      <c r="A3">
        <v>6</v>
      </c>
      <c r="B3" t="s">
        <v>59</v>
      </c>
      <c r="C3">
        <v>2008</v>
      </c>
      <c r="D3" t="s">
        <v>15</v>
      </c>
      <c r="E3">
        <v>34</v>
      </c>
      <c r="F3">
        <v>12</v>
      </c>
      <c r="G3">
        <v>46</v>
      </c>
      <c r="H3">
        <v>10</v>
      </c>
      <c r="I3">
        <v>8</v>
      </c>
      <c r="J3">
        <v>18</v>
      </c>
      <c r="K3">
        <v>64</v>
      </c>
      <c r="L3">
        <v>26.09</v>
      </c>
      <c r="M3">
        <v>28.12</v>
      </c>
      <c r="N3">
        <v>348</v>
      </c>
      <c r="O3">
        <v>25.13</v>
      </c>
      <c r="P3">
        <v>2.55</v>
      </c>
      <c r="Q3">
        <v>18.39</v>
      </c>
      <c r="R3" s="6">
        <f>IF(Q3=0,0,(K3/Q3)*100)</f>
        <v>348.0152256661229</v>
      </c>
    </row>
    <row r="4" spans="1:18" ht="12.75">
      <c r="A4">
        <v>6</v>
      </c>
      <c r="B4" t="s">
        <v>59</v>
      </c>
      <c r="C4">
        <v>2008</v>
      </c>
      <c r="D4" t="s">
        <v>16</v>
      </c>
      <c r="E4">
        <v>0</v>
      </c>
      <c r="F4">
        <v>0</v>
      </c>
      <c r="G4">
        <v>0</v>
      </c>
      <c r="H4">
        <v>43</v>
      </c>
      <c r="I4">
        <v>31</v>
      </c>
      <c r="J4">
        <v>74</v>
      </c>
      <c r="K4">
        <v>74</v>
      </c>
      <c r="L4">
        <v>0</v>
      </c>
      <c r="M4">
        <v>100</v>
      </c>
      <c r="N4">
        <v>381</v>
      </c>
      <c r="O4">
        <v>33.17</v>
      </c>
      <c r="P4">
        <v>2.23</v>
      </c>
      <c r="Q4">
        <v>19.42</v>
      </c>
      <c r="R4" s="6">
        <f>IF(Q4=0,0,(K4/Q4)*100)</f>
        <v>381.05046343975283</v>
      </c>
    </row>
    <row r="5" spans="1:18" ht="12.75">
      <c r="A5">
        <v>6</v>
      </c>
      <c r="B5" t="s">
        <v>59</v>
      </c>
      <c r="C5">
        <v>2008</v>
      </c>
      <c r="D5" t="s">
        <v>17</v>
      </c>
      <c r="E5">
        <v>0</v>
      </c>
      <c r="F5">
        <v>0</v>
      </c>
      <c r="G5">
        <v>0</v>
      </c>
      <c r="H5">
        <v>4</v>
      </c>
      <c r="I5">
        <v>4</v>
      </c>
      <c r="J5">
        <v>8</v>
      </c>
      <c r="K5">
        <v>8</v>
      </c>
      <c r="L5">
        <v>0</v>
      </c>
      <c r="M5">
        <v>100</v>
      </c>
      <c r="N5">
        <v>7</v>
      </c>
      <c r="O5">
        <v>0</v>
      </c>
      <c r="P5">
        <v>0</v>
      </c>
      <c r="Q5">
        <v>0</v>
      </c>
      <c r="R5" s="6">
        <f>IF(Q5=0,0,(K5/Q5)*100)</f>
        <v>0</v>
      </c>
    </row>
    <row r="6" spans="1:18" ht="12.75">
      <c r="A6">
        <v>6</v>
      </c>
      <c r="B6" t="s">
        <v>59</v>
      </c>
      <c r="C6">
        <v>2008</v>
      </c>
      <c r="D6" t="s">
        <v>18</v>
      </c>
      <c r="E6">
        <v>222</v>
      </c>
      <c r="F6">
        <v>257</v>
      </c>
      <c r="G6">
        <v>479</v>
      </c>
      <c r="H6">
        <v>388</v>
      </c>
      <c r="I6">
        <v>396</v>
      </c>
      <c r="J6">
        <v>784</v>
      </c>
      <c r="K6">
        <v>1263</v>
      </c>
      <c r="L6">
        <v>53.65</v>
      </c>
      <c r="M6">
        <v>62.07</v>
      </c>
      <c r="N6">
        <v>36</v>
      </c>
      <c r="O6">
        <v>381.96</v>
      </c>
      <c r="P6">
        <v>3.31</v>
      </c>
      <c r="Q6">
        <v>110.89</v>
      </c>
      <c r="R6" s="6">
        <f>IF(Q6=0,0,(K6/Q6)*100)</f>
        <v>1138.9665434214087</v>
      </c>
    </row>
    <row r="7" spans="4:11" ht="12.75">
      <c r="D7" s="8" t="s">
        <v>20</v>
      </c>
      <c r="E7" s="10">
        <f>SUM(E2:E6)</f>
        <v>586</v>
      </c>
      <c r="F7" s="10">
        <f aca="true" t="shared" si="0" ref="F7:K7">SUM(F2:F6)</f>
        <v>582</v>
      </c>
      <c r="G7" s="10">
        <f t="shared" si="0"/>
        <v>1168</v>
      </c>
      <c r="H7" s="10">
        <f t="shared" si="0"/>
        <v>885</v>
      </c>
      <c r="I7" s="10">
        <f t="shared" si="0"/>
        <v>828</v>
      </c>
      <c r="J7" s="10">
        <f t="shared" si="0"/>
        <v>1713</v>
      </c>
      <c r="K7" s="10">
        <f t="shared" si="0"/>
        <v>2881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6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7.1406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7</v>
      </c>
      <c r="B2" t="s">
        <v>60</v>
      </c>
      <c r="C2">
        <v>2008</v>
      </c>
      <c r="D2" t="s">
        <v>14</v>
      </c>
      <c r="E2">
        <v>225</v>
      </c>
      <c r="F2">
        <v>151</v>
      </c>
      <c r="G2">
        <v>376</v>
      </c>
      <c r="H2">
        <v>194</v>
      </c>
      <c r="I2">
        <v>187</v>
      </c>
      <c r="J2">
        <v>381</v>
      </c>
      <c r="K2">
        <v>757</v>
      </c>
      <c r="L2" s="4">
        <v>40.16</v>
      </c>
      <c r="M2" s="4">
        <v>50.33</v>
      </c>
      <c r="N2">
        <v>240</v>
      </c>
      <c r="O2" s="4">
        <v>255.42</v>
      </c>
      <c r="P2" s="4">
        <v>2.96</v>
      </c>
      <c r="Q2" s="4">
        <v>74.95</v>
      </c>
      <c r="R2" s="6">
        <f>IF(Q2=0,0,(K2/Q2)*100)</f>
        <v>1010.0066711140761</v>
      </c>
    </row>
    <row r="3" spans="1:18" ht="12.75">
      <c r="A3">
        <v>7</v>
      </c>
      <c r="B3" t="s">
        <v>60</v>
      </c>
      <c r="C3">
        <v>2008</v>
      </c>
      <c r="D3" t="s">
        <v>15</v>
      </c>
      <c r="E3">
        <v>22</v>
      </c>
      <c r="F3">
        <v>6</v>
      </c>
      <c r="G3">
        <v>28</v>
      </c>
      <c r="H3">
        <v>5</v>
      </c>
      <c r="I3">
        <v>6</v>
      </c>
      <c r="J3">
        <v>11</v>
      </c>
      <c r="K3">
        <v>39</v>
      </c>
      <c r="L3" s="4">
        <v>21.43</v>
      </c>
      <c r="M3" s="4">
        <v>28.21</v>
      </c>
      <c r="N3">
        <v>199</v>
      </c>
      <c r="O3" s="4">
        <v>14.35</v>
      </c>
      <c r="P3" s="4">
        <v>2.72</v>
      </c>
      <c r="Q3" s="4">
        <v>19.6</v>
      </c>
      <c r="R3" s="6">
        <f>IF(Q3=0,0,(K3/Q3)*100)</f>
        <v>198.97959183673467</v>
      </c>
    </row>
    <row r="4" spans="1:18" ht="12.75">
      <c r="A4">
        <v>7</v>
      </c>
      <c r="B4" t="s">
        <v>60</v>
      </c>
      <c r="C4">
        <v>2008</v>
      </c>
      <c r="D4" t="s">
        <v>16</v>
      </c>
      <c r="E4">
        <v>0</v>
      </c>
      <c r="F4">
        <v>2</v>
      </c>
      <c r="G4">
        <v>2</v>
      </c>
      <c r="H4">
        <v>29</v>
      </c>
      <c r="I4">
        <v>21</v>
      </c>
      <c r="J4">
        <v>50</v>
      </c>
      <c r="K4">
        <v>52</v>
      </c>
      <c r="L4" s="4">
        <v>100</v>
      </c>
      <c r="M4" s="4">
        <v>96.15</v>
      </c>
      <c r="N4">
        <v>297</v>
      </c>
      <c r="O4" s="4">
        <v>23.79</v>
      </c>
      <c r="P4" s="4">
        <v>2.19</v>
      </c>
      <c r="Q4" s="4">
        <v>17.51</v>
      </c>
      <c r="R4" s="6">
        <f>IF(Q4=0,0,(K4/Q4)*100)</f>
        <v>296.97315819531696</v>
      </c>
    </row>
    <row r="5" spans="1:18" ht="12.75">
      <c r="A5">
        <v>7</v>
      </c>
      <c r="B5" t="s">
        <v>60</v>
      </c>
      <c r="C5">
        <v>2008</v>
      </c>
      <c r="D5" t="s">
        <v>17</v>
      </c>
      <c r="E5">
        <v>0</v>
      </c>
      <c r="F5">
        <v>0</v>
      </c>
      <c r="G5">
        <v>0</v>
      </c>
      <c r="H5">
        <v>1</v>
      </c>
      <c r="I5">
        <v>1</v>
      </c>
      <c r="J5">
        <v>2</v>
      </c>
      <c r="K5">
        <v>2</v>
      </c>
      <c r="L5" s="4">
        <v>0</v>
      </c>
      <c r="M5" s="4">
        <v>100</v>
      </c>
      <c r="N5">
        <v>2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7</v>
      </c>
      <c r="B6" t="s">
        <v>60</v>
      </c>
      <c r="C6">
        <v>2008</v>
      </c>
      <c r="D6" t="s">
        <v>18</v>
      </c>
      <c r="E6">
        <v>367</v>
      </c>
      <c r="F6">
        <v>311</v>
      </c>
      <c r="G6">
        <v>678</v>
      </c>
      <c r="H6">
        <v>446</v>
      </c>
      <c r="I6">
        <v>412</v>
      </c>
      <c r="J6">
        <v>858</v>
      </c>
      <c r="K6">
        <v>1536</v>
      </c>
      <c r="L6" s="4">
        <v>45.87</v>
      </c>
      <c r="M6" s="4">
        <v>55.86</v>
      </c>
      <c r="N6">
        <v>49</v>
      </c>
      <c r="O6" s="4">
        <v>524.82</v>
      </c>
      <c r="P6" s="4">
        <v>2.93</v>
      </c>
      <c r="Q6" s="4">
        <v>110.34</v>
      </c>
      <c r="R6" s="6">
        <f>IF(Q6=0,0,(K6/Q6)*100)</f>
        <v>1392.0609026644916</v>
      </c>
    </row>
    <row r="7" spans="4:11" ht="12.75">
      <c r="D7" s="8" t="s">
        <v>20</v>
      </c>
      <c r="E7" s="10">
        <f>SUM(E2:E6)</f>
        <v>614</v>
      </c>
      <c r="F7" s="10">
        <f aca="true" t="shared" si="0" ref="F7:K7">SUM(F2:F6)</f>
        <v>470</v>
      </c>
      <c r="G7" s="10">
        <f t="shared" si="0"/>
        <v>1084</v>
      </c>
      <c r="H7" s="10">
        <f t="shared" si="0"/>
        <v>675</v>
      </c>
      <c r="I7" s="10">
        <f t="shared" si="0"/>
        <v>627</v>
      </c>
      <c r="J7" s="10">
        <f t="shared" si="0"/>
        <v>1302</v>
      </c>
      <c r="K7" s="10">
        <f t="shared" si="0"/>
        <v>2386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7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3.4218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8</v>
      </c>
      <c r="B2" t="s">
        <v>61</v>
      </c>
      <c r="C2">
        <v>2008</v>
      </c>
      <c r="D2" t="s">
        <v>14</v>
      </c>
      <c r="E2">
        <v>167</v>
      </c>
      <c r="F2">
        <v>88</v>
      </c>
      <c r="G2">
        <v>255</v>
      </c>
      <c r="H2">
        <v>142</v>
      </c>
      <c r="I2">
        <v>112</v>
      </c>
      <c r="J2">
        <v>254</v>
      </c>
      <c r="K2">
        <v>509</v>
      </c>
      <c r="L2" s="4">
        <v>34.51</v>
      </c>
      <c r="M2" s="4">
        <v>49.9</v>
      </c>
      <c r="N2">
        <v>207</v>
      </c>
      <c r="O2" s="4">
        <v>180.67</v>
      </c>
      <c r="P2" s="4">
        <v>2.82</v>
      </c>
      <c r="Q2" s="4">
        <v>75.63</v>
      </c>
      <c r="R2" s="6">
        <f>IF(Q2=0,0,(K2/Q2)*100)</f>
        <v>673.0133544889594</v>
      </c>
    </row>
    <row r="3" spans="1:18" ht="12.75">
      <c r="A3">
        <v>8</v>
      </c>
      <c r="B3" t="s">
        <v>61</v>
      </c>
      <c r="C3">
        <v>2008</v>
      </c>
      <c r="D3" t="s">
        <v>15</v>
      </c>
      <c r="E3">
        <v>40</v>
      </c>
      <c r="F3">
        <v>20</v>
      </c>
      <c r="G3">
        <v>60</v>
      </c>
      <c r="H3">
        <v>12</v>
      </c>
      <c r="I3">
        <v>8</v>
      </c>
      <c r="J3">
        <v>20</v>
      </c>
      <c r="K3">
        <v>80</v>
      </c>
      <c r="L3" s="4">
        <v>33.33</v>
      </c>
      <c r="M3" s="4">
        <v>25</v>
      </c>
      <c r="N3">
        <v>536</v>
      </c>
      <c r="O3" s="4">
        <v>37.36</v>
      </c>
      <c r="P3" s="4">
        <v>2.14</v>
      </c>
      <c r="Q3" s="4">
        <v>14.93</v>
      </c>
      <c r="R3" s="6">
        <f>IF(Q3=0,0,(K3/Q3)*100)</f>
        <v>535.833891493637</v>
      </c>
    </row>
    <row r="4" spans="1:18" ht="12.75">
      <c r="A4">
        <v>8</v>
      </c>
      <c r="B4" t="s">
        <v>61</v>
      </c>
      <c r="C4">
        <v>2008</v>
      </c>
      <c r="D4" t="s">
        <v>16</v>
      </c>
      <c r="E4">
        <v>0</v>
      </c>
      <c r="F4">
        <v>1</v>
      </c>
      <c r="G4">
        <v>1</v>
      </c>
      <c r="H4">
        <v>14</v>
      </c>
      <c r="I4">
        <v>14</v>
      </c>
      <c r="J4">
        <v>28</v>
      </c>
      <c r="K4">
        <v>29</v>
      </c>
      <c r="L4" s="4">
        <v>100</v>
      </c>
      <c r="M4" s="4">
        <v>96.55</v>
      </c>
      <c r="N4">
        <v>294</v>
      </c>
      <c r="O4" s="4">
        <v>42.54</v>
      </c>
      <c r="P4" s="4">
        <v>0.68</v>
      </c>
      <c r="Q4" s="4">
        <v>10.07</v>
      </c>
      <c r="R4" s="6">
        <f>IF(Q4=0,0,(K4/Q4)*100)</f>
        <v>287.98411122144984</v>
      </c>
    </row>
    <row r="5" spans="1:18" ht="12.75">
      <c r="A5">
        <v>8</v>
      </c>
      <c r="B5" t="s">
        <v>61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8</v>
      </c>
      <c r="B6" t="s">
        <v>61</v>
      </c>
      <c r="C6">
        <v>2008</v>
      </c>
      <c r="D6" t="s">
        <v>18</v>
      </c>
      <c r="E6">
        <v>390</v>
      </c>
      <c r="F6">
        <v>351</v>
      </c>
      <c r="G6">
        <v>741</v>
      </c>
      <c r="H6">
        <v>541</v>
      </c>
      <c r="I6">
        <v>504</v>
      </c>
      <c r="J6">
        <v>1045</v>
      </c>
      <c r="K6">
        <v>1786</v>
      </c>
      <c r="L6" s="4">
        <v>47.37</v>
      </c>
      <c r="M6" s="4">
        <v>58.51</v>
      </c>
      <c r="N6">
        <v>50</v>
      </c>
      <c r="O6" s="4">
        <v>783.57</v>
      </c>
      <c r="P6" s="4">
        <v>2.28</v>
      </c>
      <c r="Q6" s="4">
        <v>0</v>
      </c>
      <c r="R6" s="6">
        <f>IF(Q6=0,0,(K6/Q6)*100)</f>
        <v>0</v>
      </c>
    </row>
    <row r="7" spans="4:11" ht="12.75">
      <c r="D7" s="8" t="s">
        <v>20</v>
      </c>
      <c r="E7" s="10">
        <f>SUM(E2:E6)</f>
        <v>597</v>
      </c>
      <c r="F7" s="10">
        <f aca="true" t="shared" si="0" ref="F7:K7">SUM(F2:F6)</f>
        <v>460</v>
      </c>
      <c r="G7" s="10">
        <f t="shared" si="0"/>
        <v>1057</v>
      </c>
      <c r="H7" s="10">
        <f t="shared" si="0"/>
        <v>709</v>
      </c>
      <c r="I7" s="10">
        <f t="shared" si="0"/>
        <v>638</v>
      </c>
      <c r="J7" s="10">
        <f t="shared" si="0"/>
        <v>1347</v>
      </c>
      <c r="K7" s="10">
        <f t="shared" si="0"/>
        <v>2404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8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4.7109375" style="0" bestFit="1" customWidth="1"/>
    <col min="3" max="3" width="6.00390625" style="0" bestFit="1" customWidth="1"/>
    <col min="4" max="4" width="11.140625" style="0" bestFit="1" customWidth="1"/>
    <col min="5" max="5" width="5.57421875" style="0" bestFit="1" customWidth="1"/>
    <col min="6" max="6" width="3.8515625" style="0" bestFit="1" customWidth="1"/>
    <col min="7" max="7" width="12.7109375" style="0" bestFit="1" customWidth="1"/>
    <col min="8" max="8" width="8.7109375" style="0" bestFit="1" customWidth="1"/>
    <col min="10" max="10" width="12.7109375" style="0" bestFit="1" customWidth="1"/>
    <col min="11" max="11" width="12.00390625" style="0" bestFit="1" customWidth="1"/>
    <col min="12" max="12" width="24.57421875" style="0" bestFit="1" customWidth="1"/>
    <col min="13" max="13" width="21.421875" style="0" bestFit="1" customWidth="1"/>
    <col min="14" max="14" width="13.140625" style="0" bestFit="1" customWidth="1"/>
    <col min="15" max="15" width="18.140625" style="0" bestFit="1" customWidth="1"/>
    <col min="16" max="16" width="21.140625" style="0" bestFit="1" customWidth="1"/>
    <col min="17" max="17" width="24.421875" style="0" bestFit="1" customWidth="1"/>
    <col min="18" max="18" width="10.140625" style="0" bestFit="1" customWidth="1"/>
  </cols>
  <sheetData>
    <row r="1" spans="1:18" ht="12.75">
      <c r="A1" t="s">
        <v>51</v>
      </c>
      <c r="B1" t="s">
        <v>1</v>
      </c>
      <c r="C1" t="s">
        <v>52</v>
      </c>
      <c r="D1" t="s">
        <v>2</v>
      </c>
      <c r="E1" t="s">
        <v>3</v>
      </c>
      <c r="F1" t="s">
        <v>4</v>
      </c>
      <c r="G1" t="s">
        <v>5</v>
      </c>
      <c r="H1" t="s">
        <v>53</v>
      </c>
      <c r="I1" t="s">
        <v>54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s="2" t="s">
        <v>19</v>
      </c>
    </row>
    <row r="2" spans="1:18" ht="12.75">
      <c r="A2">
        <v>10</v>
      </c>
      <c r="B2" t="s">
        <v>62</v>
      </c>
      <c r="C2">
        <v>2008</v>
      </c>
      <c r="D2" t="s">
        <v>14</v>
      </c>
      <c r="E2">
        <v>16</v>
      </c>
      <c r="F2">
        <v>8</v>
      </c>
      <c r="G2">
        <v>24</v>
      </c>
      <c r="H2">
        <v>9</v>
      </c>
      <c r="I2">
        <v>9</v>
      </c>
      <c r="J2">
        <v>18</v>
      </c>
      <c r="K2">
        <v>42</v>
      </c>
      <c r="L2">
        <v>33.33</v>
      </c>
      <c r="M2">
        <v>42.86</v>
      </c>
      <c r="N2">
        <v>48</v>
      </c>
      <c r="O2">
        <v>32.72</v>
      </c>
      <c r="P2" s="4">
        <v>1.28</v>
      </c>
      <c r="Q2">
        <v>64.62</v>
      </c>
      <c r="R2" s="6">
        <f>IF(Q2=0,0,(K2/Q2)*100)</f>
        <v>64.9953574744661</v>
      </c>
    </row>
    <row r="3" spans="1:18" ht="12.75">
      <c r="A3">
        <v>10</v>
      </c>
      <c r="B3" t="s">
        <v>62</v>
      </c>
      <c r="C3">
        <v>2008</v>
      </c>
      <c r="D3" t="s">
        <v>15</v>
      </c>
      <c r="E3">
        <v>5</v>
      </c>
      <c r="F3">
        <v>2</v>
      </c>
      <c r="G3">
        <v>7</v>
      </c>
      <c r="H3">
        <v>3</v>
      </c>
      <c r="I3">
        <v>3</v>
      </c>
      <c r="J3">
        <v>6</v>
      </c>
      <c r="K3">
        <v>13</v>
      </c>
      <c r="L3">
        <v>28.57</v>
      </c>
      <c r="M3">
        <v>46.15</v>
      </c>
      <c r="N3">
        <v>236</v>
      </c>
      <c r="O3">
        <v>10.5</v>
      </c>
      <c r="P3">
        <v>1.24</v>
      </c>
      <c r="Q3">
        <v>5.51</v>
      </c>
      <c r="R3" s="6">
        <f>IF(Q3=0,0,(K3/Q3)*100)</f>
        <v>235.93466424682396</v>
      </c>
    </row>
    <row r="4" spans="1:18" ht="12.75">
      <c r="A4">
        <v>10</v>
      </c>
      <c r="B4" t="s">
        <v>62</v>
      </c>
      <c r="C4">
        <v>2008</v>
      </c>
      <c r="D4" t="s">
        <v>16</v>
      </c>
      <c r="E4">
        <v>0</v>
      </c>
      <c r="F4">
        <v>0</v>
      </c>
      <c r="G4">
        <v>0</v>
      </c>
      <c r="H4">
        <v>10</v>
      </c>
      <c r="I4">
        <v>7</v>
      </c>
      <c r="J4">
        <v>17</v>
      </c>
      <c r="K4">
        <v>17</v>
      </c>
      <c r="L4">
        <v>0</v>
      </c>
      <c r="M4">
        <v>100</v>
      </c>
      <c r="N4">
        <v>154</v>
      </c>
      <c r="O4">
        <v>12.18</v>
      </c>
      <c r="P4">
        <v>1.4</v>
      </c>
      <c r="Q4">
        <v>11.04</v>
      </c>
      <c r="R4" s="6">
        <f>IF(Q4=0,0,(K4/Q4)*100)</f>
        <v>153.98550724637684</v>
      </c>
    </row>
    <row r="5" spans="1:18" ht="12.75">
      <c r="A5">
        <v>10</v>
      </c>
      <c r="B5" t="s">
        <v>62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6">
        <f>IF(Q5=0,0,(K5/Q5)*100)</f>
        <v>0</v>
      </c>
    </row>
    <row r="6" spans="1:18" ht="12.75">
      <c r="A6">
        <v>10</v>
      </c>
      <c r="B6" t="s">
        <v>62</v>
      </c>
      <c r="C6">
        <v>2008</v>
      </c>
      <c r="D6" t="s">
        <v>18</v>
      </c>
      <c r="E6">
        <v>42</v>
      </c>
      <c r="F6">
        <v>69</v>
      </c>
      <c r="G6">
        <v>111</v>
      </c>
      <c r="H6">
        <v>138</v>
      </c>
      <c r="I6">
        <v>107</v>
      </c>
      <c r="J6">
        <v>245</v>
      </c>
      <c r="K6">
        <v>356</v>
      </c>
      <c r="L6">
        <v>62.16</v>
      </c>
      <c r="M6">
        <v>68.82</v>
      </c>
      <c r="N6">
        <v>14</v>
      </c>
      <c r="O6">
        <v>184.51</v>
      </c>
      <c r="P6">
        <v>1.93</v>
      </c>
      <c r="Q6">
        <v>96.48</v>
      </c>
      <c r="R6" s="6">
        <f>IF(Q6=0,0,(K6/Q6)*100)</f>
        <v>368.9883913764511</v>
      </c>
    </row>
    <row r="7" spans="4:11" ht="12.75">
      <c r="D7" s="8" t="s">
        <v>20</v>
      </c>
      <c r="E7" s="10">
        <f>SUM(E2:E6)</f>
        <v>63</v>
      </c>
      <c r="F7" s="10">
        <f aca="true" t="shared" si="0" ref="F7:K7">SUM(F2:F6)</f>
        <v>79</v>
      </c>
      <c r="G7" s="10">
        <f t="shared" si="0"/>
        <v>142</v>
      </c>
      <c r="H7" s="10">
        <f t="shared" si="0"/>
        <v>160</v>
      </c>
      <c r="I7" s="10">
        <f t="shared" si="0"/>
        <v>126</v>
      </c>
      <c r="J7" s="10">
        <f t="shared" si="0"/>
        <v>286</v>
      </c>
      <c r="K7" s="10">
        <f t="shared" si="0"/>
        <v>428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"/>
  <dimension ref="A1:Y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2.85156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  <col min="19" max="27" width="9.0039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25" ht="12.75">
      <c r="A2">
        <v>12</v>
      </c>
      <c r="B2" t="s">
        <v>63</v>
      </c>
      <c r="C2">
        <v>2008</v>
      </c>
      <c r="D2" t="s">
        <v>14</v>
      </c>
      <c r="E2">
        <v>42</v>
      </c>
      <c r="F2">
        <v>11</v>
      </c>
      <c r="G2">
        <v>53</v>
      </c>
      <c r="H2">
        <v>17</v>
      </c>
      <c r="I2">
        <v>15</v>
      </c>
      <c r="J2">
        <v>32</v>
      </c>
      <c r="K2">
        <v>85</v>
      </c>
      <c r="L2" s="4">
        <v>20.75</v>
      </c>
      <c r="M2" s="4">
        <v>37.65</v>
      </c>
      <c r="N2">
        <v>122</v>
      </c>
      <c r="O2" s="4">
        <v>151.8</v>
      </c>
      <c r="P2" s="4">
        <v>0.56</v>
      </c>
      <c r="Q2" s="4">
        <v>39.53</v>
      </c>
      <c r="R2" s="6">
        <f>IF(Q2=0,0,(K2/Q2)*100)</f>
        <v>215.02656210473057</v>
      </c>
      <c r="S2" s="6"/>
      <c r="T2" s="6"/>
      <c r="U2" s="5"/>
      <c r="V2" s="5"/>
      <c r="W2" s="5"/>
      <c r="X2" s="5"/>
      <c r="Y2" s="5"/>
    </row>
    <row r="3" spans="1:20" ht="12.75">
      <c r="A3">
        <v>12</v>
      </c>
      <c r="B3" t="s">
        <v>63</v>
      </c>
      <c r="C3">
        <v>2008</v>
      </c>
      <c r="D3" t="s">
        <v>15</v>
      </c>
      <c r="E3">
        <v>14</v>
      </c>
      <c r="F3">
        <v>13</v>
      </c>
      <c r="G3">
        <v>27</v>
      </c>
      <c r="H3">
        <v>4</v>
      </c>
      <c r="I3">
        <v>3</v>
      </c>
      <c r="J3">
        <v>7</v>
      </c>
      <c r="K3">
        <v>34</v>
      </c>
      <c r="L3" s="4">
        <v>48.15</v>
      </c>
      <c r="M3" s="4">
        <v>20.59</v>
      </c>
      <c r="N3">
        <v>740</v>
      </c>
      <c r="O3" s="4">
        <v>48.86</v>
      </c>
      <c r="P3" s="4">
        <v>0.7</v>
      </c>
      <c r="Q3" s="4">
        <v>4.59</v>
      </c>
      <c r="R3" s="6">
        <f>IF(Q3=0,0,(K3/Q3)*100)</f>
        <v>740.7407407407408</v>
      </c>
      <c r="S3" s="6"/>
      <c r="T3" s="6"/>
    </row>
    <row r="4" spans="1:20" ht="12.75">
      <c r="A4">
        <v>12</v>
      </c>
      <c r="B4" t="s">
        <v>63</v>
      </c>
      <c r="C4">
        <v>2008</v>
      </c>
      <c r="D4" t="s">
        <v>16</v>
      </c>
      <c r="E4">
        <v>0</v>
      </c>
      <c r="F4">
        <v>0</v>
      </c>
      <c r="G4">
        <v>0</v>
      </c>
      <c r="H4">
        <v>47</v>
      </c>
      <c r="I4">
        <v>28</v>
      </c>
      <c r="J4">
        <v>75</v>
      </c>
      <c r="K4">
        <v>75</v>
      </c>
      <c r="L4" s="4">
        <v>0</v>
      </c>
      <c r="M4" s="4">
        <v>100</v>
      </c>
      <c r="N4">
        <v>933</v>
      </c>
      <c r="O4" s="4">
        <v>84.84</v>
      </c>
      <c r="P4" s="4">
        <v>0.88</v>
      </c>
      <c r="Q4" s="4">
        <v>8.04</v>
      </c>
      <c r="R4" s="6">
        <f>IF(Q4=0,0,(K4/Q4)*100)</f>
        <v>932.8358208955225</v>
      </c>
      <c r="S4" s="6"/>
      <c r="T4" s="6"/>
    </row>
    <row r="5" spans="1:20" ht="12.75">
      <c r="A5">
        <v>12</v>
      </c>
      <c r="B5" t="s">
        <v>63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  <c r="S5" s="6"/>
      <c r="T5" s="6"/>
    </row>
    <row r="6" spans="1:20" ht="12.75">
      <c r="A6">
        <v>12</v>
      </c>
      <c r="B6" t="s">
        <v>63</v>
      </c>
      <c r="C6">
        <v>2008</v>
      </c>
      <c r="D6" t="s">
        <v>18</v>
      </c>
      <c r="E6">
        <v>63</v>
      </c>
      <c r="F6">
        <v>71</v>
      </c>
      <c r="G6">
        <v>134</v>
      </c>
      <c r="H6">
        <v>78</v>
      </c>
      <c r="I6">
        <v>71</v>
      </c>
      <c r="J6">
        <v>149</v>
      </c>
      <c r="K6">
        <v>283</v>
      </c>
      <c r="L6" s="4">
        <v>52.99</v>
      </c>
      <c r="M6" s="4">
        <v>52.65</v>
      </c>
      <c r="N6">
        <v>22</v>
      </c>
      <c r="O6" s="4">
        <v>274.09</v>
      </c>
      <c r="P6" s="4">
        <v>1.03</v>
      </c>
      <c r="Q6" s="4">
        <v>0</v>
      </c>
      <c r="R6" s="6">
        <f>IF(Q6=0,0,(K6/Q6)*100)</f>
        <v>0</v>
      </c>
      <c r="S6" s="6"/>
      <c r="T6" s="6"/>
    </row>
    <row r="7" spans="4:11" ht="12.75">
      <c r="D7" s="8" t="s">
        <v>20</v>
      </c>
      <c r="E7" s="10">
        <f>SUM(E2:E6)</f>
        <v>119</v>
      </c>
      <c r="F7" s="10">
        <f aca="true" t="shared" si="0" ref="F7:K7">SUM(F2:F6)</f>
        <v>95</v>
      </c>
      <c r="G7" s="10">
        <f t="shared" si="0"/>
        <v>214</v>
      </c>
      <c r="H7" s="10">
        <f t="shared" si="0"/>
        <v>146</v>
      </c>
      <c r="I7" s="10">
        <f t="shared" si="0"/>
        <v>117</v>
      </c>
      <c r="J7" s="10">
        <f t="shared" si="0"/>
        <v>263</v>
      </c>
      <c r="K7" s="10">
        <f t="shared" si="0"/>
        <v>477</v>
      </c>
    </row>
  </sheetData>
  <sheetProtection/>
  <conditionalFormatting sqref="AB2:AB6 R2:T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0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4.71093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13</v>
      </c>
      <c r="B2" t="s">
        <v>64</v>
      </c>
      <c r="C2">
        <v>2008</v>
      </c>
      <c r="D2" t="s">
        <v>14</v>
      </c>
      <c r="E2">
        <v>49</v>
      </c>
      <c r="F2">
        <v>26</v>
      </c>
      <c r="G2">
        <v>75</v>
      </c>
      <c r="H2">
        <v>15</v>
      </c>
      <c r="I2">
        <v>9</v>
      </c>
      <c r="J2">
        <v>24</v>
      </c>
      <c r="K2">
        <v>99</v>
      </c>
      <c r="L2" s="4">
        <v>34.67</v>
      </c>
      <c r="M2" s="4">
        <v>24.24</v>
      </c>
      <c r="N2">
        <v>82</v>
      </c>
      <c r="O2" s="4">
        <v>57.17</v>
      </c>
      <c r="P2" s="4">
        <v>1.73</v>
      </c>
      <c r="Q2" s="4">
        <v>86.84</v>
      </c>
      <c r="R2" s="6">
        <f>IF(Q2=0,0,(K2/Q2)*100)</f>
        <v>114.0027637033625</v>
      </c>
    </row>
    <row r="3" spans="1:18" ht="12.75">
      <c r="A3">
        <v>13</v>
      </c>
      <c r="B3" t="s">
        <v>64</v>
      </c>
      <c r="C3">
        <v>2008</v>
      </c>
      <c r="D3" t="s">
        <v>15</v>
      </c>
      <c r="E3">
        <v>63</v>
      </c>
      <c r="F3">
        <v>28</v>
      </c>
      <c r="G3">
        <v>91</v>
      </c>
      <c r="H3">
        <v>34</v>
      </c>
      <c r="I3">
        <v>16</v>
      </c>
      <c r="J3">
        <v>50</v>
      </c>
      <c r="K3">
        <v>141</v>
      </c>
      <c r="L3" s="4">
        <v>30.77</v>
      </c>
      <c r="M3" s="4">
        <v>35.46</v>
      </c>
      <c r="N3">
        <v>893</v>
      </c>
      <c r="O3" s="4">
        <v>62.71</v>
      </c>
      <c r="P3" s="4">
        <v>2.25</v>
      </c>
      <c r="Q3" s="4">
        <v>15.79</v>
      </c>
      <c r="R3" s="6">
        <f>IF(Q3=0,0,(K3/Q3)*100)</f>
        <v>892.9702343255226</v>
      </c>
    </row>
    <row r="4" spans="1:18" ht="12.75">
      <c r="A4">
        <v>13</v>
      </c>
      <c r="B4" t="s">
        <v>64</v>
      </c>
      <c r="C4">
        <v>2008</v>
      </c>
      <c r="D4" t="s">
        <v>16</v>
      </c>
      <c r="E4">
        <v>1</v>
      </c>
      <c r="F4">
        <v>0</v>
      </c>
      <c r="G4">
        <v>1</v>
      </c>
      <c r="H4">
        <v>21</v>
      </c>
      <c r="I4">
        <v>20</v>
      </c>
      <c r="J4">
        <v>41</v>
      </c>
      <c r="K4">
        <v>42</v>
      </c>
      <c r="L4" s="4">
        <v>0</v>
      </c>
      <c r="M4" s="4">
        <v>97.62</v>
      </c>
      <c r="N4">
        <v>247</v>
      </c>
      <c r="O4" s="4">
        <v>30.53</v>
      </c>
      <c r="P4" s="4">
        <v>1.38</v>
      </c>
      <c r="Q4" s="4">
        <v>17.21</v>
      </c>
      <c r="R4" s="6">
        <f>IF(Q4=0,0,(K4/Q4)*100)</f>
        <v>244.0441603718768</v>
      </c>
    </row>
    <row r="5" spans="1:18" ht="12.75">
      <c r="A5">
        <v>13</v>
      </c>
      <c r="B5" t="s">
        <v>64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13</v>
      </c>
      <c r="B6" t="s">
        <v>64</v>
      </c>
      <c r="C6">
        <v>2008</v>
      </c>
      <c r="D6" t="s">
        <v>18</v>
      </c>
      <c r="E6">
        <v>162</v>
      </c>
      <c r="F6">
        <v>159</v>
      </c>
      <c r="G6">
        <v>321</v>
      </c>
      <c r="H6">
        <v>170</v>
      </c>
      <c r="I6">
        <v>164</v>
      </c>
      <c r="J6">
        <v>334</v>
      </c>
      <c r="K6">
        <v>655</v>
      </c>
      <c r="L6" s="4">
        <v>49.53</v>
      </c>
      <c r="M6" s="4">
        <v>50.99</v>
      </c>
      <c r="N6">
        <v>30</v>
      </c>
      <c r="O6" s="4">
        <v>291.91</v>
      </c>
      <c r="P6" s="4">
        <v>2.24</v>
      </c>
      <c r="Q6" s="4">
        <v>0</v>
      </c>
      <c r="R6" s="6">
        <f>IF(Q6=0,0,(K6/Q6)*100)</f>
        <v>0</v>
      </c>
    </row>
    <row r="7" spans="4:11" ht="12.75">
      <c r="D7" s="8" t="s">
        <v>20</v>
      </c>
      <c r="E7" s="10">
        <f>SUM(E2:E6)</f>
        <v>275</v>
      </c>
      <c r="F7" s="10">
        <f aca="true" t="shared" si="0" ref="F7:K7">SUM(F2:F6)</f>
        <v>213</v>
      </c>
      <c r="G7" s="10">
        <f t="shared" si="0"/>
        <v>488</v>
      </c>
      <c r="H7" s="10">
        <f t="shared" si="0"/>
        <v>240</v>
      </c>
      <c r="I7" s="10">
        <f t="shared" si="0"/>
        <v>209</v>
      </c>
      <c r="J7" s="10">
        <f t="shared" si="0"/>
        <v>449</v>
      </c>
      <c r="K7" s="10">
        <f t="shared" si="0"/>
        <v>937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1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1.281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14</v>
      </c>
      <c r="B2" t="s">
        <v>65</v>
      </c>
      <c r="C2">
        <v>2008</v>
      </c>
      <c r="D2" t="s">
        <v>14</v>
      </c>
      <c r="E2">
        <v>685</v>
      </c>
      <c r="F2">
        <v>488</v>
      </c>
      <c r="G2">
        <v>1173</v>
      </c>
      <c r="H2">
        <v>472</v>
      </c>
      <c r="I2">
        <v>422</v>
      </c>
      <c r="J2">
        <v>894</v>
      </c>
      <c r="K2">
        <v>2067</v>
      </c>
      <c r="L2" s="4">
        <v>41.6</v>
      </c>
      <c r="M2" s="4">
        <v>43.25</v>
      </c>
      <c r="N2">
        <v>898</v>
      </c>
      <c r="O2" s="4">
        <v>926.88</v>
      </c>
      <c r="P2" s="4">
        <v>2.23</v>
      </c>
      <c r="Q2" s="4">
        <v>61.66</v>
      </c>
      <c r="R2" s="6">
        <f>IF(Q2=0,0,(K2/Q2)*100)</f>
        <v>3352.2542977619205</v>
      </c>
    </row>
    <row r="3" spans="1:18" ht="12.75">
      <c r="A3">
        <v>14</v>
      </c>
      <c r="B3" t="s">
        <v>65</v>
      </c>
      <c r="C3">
        <v>2008</v>
      </c>
      <c r="D3" t="s">
        <v>15</v>
      </c>
      <c r="E3">
        <v>187</v>
      </c>
      <c r="F3">
        <v>89</v>
      </c>
      <c r="G3">
        <v>276</v>
      </c>
      <c r="H3">
        <v>38</v>
      </c>
      <c r="I3">
        <v>25</v>
      </c>
      <c r="J3">
        <v>63</v>
      </c>
      <c r="K3">
        <v>339</v>
      </c>
      <c r="L3" s="4">
        <v>32.25</v>
      </c>
      <c r="M3" s="4">
        <v>18.58</v>
      </c>
      <c r="N3">
        <v>2031</v>
      </c>
      <c r="O3" s="4">
        <v>124.26</v>
      </c>
      <c r="P3" s="4">
        <v>2.73</v>
      </c>
      <c r="Q3" s="4">
        <v>16.84</v>
      </c>
      <c r="R3" s="6">
        <f>IF(Q3=0,0,(K3/Q3)*100)</f>
        <v>2013.064133016627</v>
      </c>
    </row>
    <row r="4" spans="1:18" ht="12.75">
      <c r="A4">
        <v>14</v>
      </c>
      <c r="B4" t="s">
        <v>65</v>
      </c>
      <c r="C4">
        <v>2008</v>
      </c>
      <c r="D4" t="s">
        <v>16</v>
      </c>
      <c r="E4">
        <v>0</v>
      </c>
      <c r="F4">
        <v>0</v>
      </c>
      <c r="G4">
        <v>0</v>
      </c>
      <c r="H4">
        <v>80</v>
      </c>
      <c r="I4">
        <v>56</v>
      </c>
      <c r="J4">
        <v>136</v>
      </c>
      <c r="K4">
        <v>136</v>
      </c>
      <c r="L4" s="4">
        <v>0</v>
      </c>
      <c r="M4" s="4">
        <v>100</v>
      </c>
      <c r="N4">
        <v>1001</v>
      </c>
      <c r="O4" s="4">
        <v>80.38</v>
      </c>
      <c r="P4" s="4">
        <v>1.69</v>
      </c>
      <c r="Q4" s="4">
        <v>14.91</v>
      </c>
      <c r="R4" s="6">
        <f>IF(Q4=0,0,(K4/Q4)*100)</f>
        <v>912.1395036887994</v>
      </c>
    </row>
    <row r="5" spans="1:18" ht="12.75">
      <c r="A5">
        <v>14</v>
      </c>
      <c r="B5" t="s">
        <v>65</v>
      </c>
      <c r="C5">
        <v>2008</v>
      </c>
      <c r="D5" t="s">
        <v>17</v>
      </c>
      <c r="E5">
        <v>0</v>
      </c>
      <c r="F5">
        <v>0</v>
      </c>
      <c r="G5">
        <v>0</v>
      </c>
      <c r="H5">
        <v>1</v>
      </c>
      <c r="I5">
        <v>3</v>
      </c>
      <c r="J5">
        <v>4</v>
      </c>
      <c r="K5">
        <v>4</v>
      </c>
      <c r="L5" s="4">
        <v>0</v>
      </c>
      <c r="M5" s="4">
        <v>100</v>
      </c>
      <c r="N5">
        <v>4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14</v>
      </c>
      <c r="B6" t="s">
        <v>65</v>
      </c>
      <c r="C6">
        <v>2008</v>
      </c>
      <c r="D6" t="s">
        <v>18</v>
      </c>
      <c r="E6">
        <v>689</v>
      </c>
      <c r="F6">
        <v>652</v>
      </c>
      <c r="G6">
        <v>1341</v>
      </c>
      <c r="H6">
        <v>646</v>
      </c>
      <c r="I6">
        <v>586</v>
      </c>
      <c r="J6">
        <v>1232</v>
      </c>
      <c r="K6">
        <v>2573</v>
      </c>
      <c r="L6" s="4">
        <v>48.62</v>
      </c>
      <c r="M6" s="4">
        <v>47.88</v>
      </c>
      <c r="N6">
        <v>92</v>
      </c>
      <c r="O6" s="4">
        <v>1019.74</v>
      </c>
      <c r="P6" s="4">
        <v>2.52</v>
      </c>
      <c r="Q6" s="4">
        <v>0</v>
      </c>
      <c r="R6" s="6">
        <f>IF(Q6=0,0,(K6/Q6)*100)</f>
        <v>0</v>
      </c>
    </row>
    <row r="7" spans="4:11" ht="12.75">
      <c r="D7" s="8" t="s">
        <v>20</v>
      </c>
      <c r="E7" s="10">
        <f>SUM(E2:E6)</f>
        <v>1561</v>
      </c>
      <c r="F7" s="10">
        <f aca="true" t="shared" si="0" ref="F7:K7">SUM(F2:F6)</f>
        <v>1229</v>
      </c>
      <c r="G7" s="10">
        <f t="shared" si="0"/>
        <v>2790</v>
      </c>
      <c r="H7" s="10">
        <f t="shared" si="0"/>
        <v>1237</v>
      </c>
      <c r="I7" s="10">
        <f t="shared" si="0"/>
        <v>1092</v>
      </c>
      <c r="J7" s="10">
        <f t="shared" si="0"/>
        <v>2329</v>
      </c>
      <c r="K7" s="10">
        <f t="shared" si="0"/>
        <v>5119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2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6.574218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17</v>
      </c>
      <c r="B2" t="s">
        <v>66</v>
      </c>
      <c r="C2">
        <v>2008</v>
      </c>
      <c r="D2" t="s">
        <v>14</v>
      </c>
      <c r="E2">
        <v>889</v>
      </c>
      <c r="F2">
        <v>742</v>
      </c>
      <c r="G2">
        <v>1631</v>
      </c>
      <c r="H2">
        <v>635</v>
      </c>
      <c r="I2">
        <v>638</v>
      </c>
      <c r="J2">
        <v>1273</v>
      </c>
      <c r="K2">
        <v>2904</v>
      </c>
      <c r="L2" s="4">
        <v>45.49</v>
      </c>
      <c r="M2" s="4">
        <v>43.84</v>
      </c>
      <c r="N2">
        <v>503</v>
      </c>
      <c r="O2" s="4">
        <v>809.06</v>
      </c>
      <c r="P2" s="4">
        <v>3.59</v>
      </c>
      <c r="Q2" s="4">
        <v>68.78</v>
      </c>
      <c r="R2" s="6">
        <f>IF(Q2=0,0,(K2/Q2)*100)</f>
        <v>4222.157603954638</v>
      </c>
    </row>
    <row r="3" spans="1:18" ht="12.75">
      <c r="A3">
        <v>17</v>
      </c>
      <c r="B3" t="s">
        <v>66</v>
      </c>
      <c r="C3">
        <v>2008</v>
      </c>
      <c r="D3" t="s">
        <v>15</v>
      </c>
      <c r="E3">
        <v>27</v>
      </c>
      <c r="F3">
        <v>13</v>
      </c>
      <c r="G3">
        <v>40</v>
      </c>
      <c r="H3">
        <v>5</v>
      </c>
      <c r="I3">
        <v>6</v>
      </c>
      <c r="J3">
        <v>11</v>
      </c>
      <c r="K3">
        <v>51</v>
      </c>
      <c r="L3" s="4">
        <v>32.5</v>
      </c>
      <c r="M3" s="4">
        <v>21.57</v>
      </c>
      <c r="N3">
        <v>231</v>
      </c>
      <c r="O3" s="4">
        <v>11.25</v>
      </c>
      <c r="P3" s="4">
        <v>4.53</v>
      </c>
      <c r="Q3" s="4">
        <v>22.08</v>
      </c>
      <c r="R3" s="6">
        <f>IF(Q3=0,0,(K3/Q3)*100)</f>
        <v>230.97826086956525</v>
      </c>
    </row>
    <row r="4" spans="1:18" ht="12.75">
      <c r="A4">
        <v>17</v>
      </c>
      <c r="B4" t="s">
        <v>66</v>
      </c>
      <c r="C4">
        <v>2008</v>
      </c>
      <c r="D4" t="s">
        <v>16</v>
      </c>
      <c r="E4">
        <v>0</v>
      </c>
      <c r="F4">
        <v>0</v>
      </c>
      <c r="G4">
        <v>0</v>
      </c>
      <c r="H4">
        <v>6</v>
      </c>
      <c r="I4">
        <v>14</v>
      </c>
      <c r="J4">
        <v>20</v>
      </c>
      <c r="K4">
        <v>20</v>
      </c>
      <c r="L4" s="4">
        <v>0</v>
      </c>
      <c r="M4" s="4">
        <v>100</v>
      </c>
      <c r="N4">
        <v>152</v>
      </c>
      <c r="O4" s="4">
        <v>12.66</v>
      </c>
      <c r="P4" s="4">
        <v>1.58</v>
      </c>
      <c r="Q4" s="4">
        <v>14.39</v>
      </c>
      <c r="R4" s="6">
        <f>IF(Q4=0,0,(K4/Q4)*100)</f>
        <v>138.9854065323141</v>
      </c>
    </row>
    <row r="5" spans="1:18" ht="12.75">
      <c r="A5">
        <v>17</v>
      </c>
      <c r="B5" t="s">
        <v>66</v>
      </c>
      <c r="C5">
        <v>2008</v>
      </c>
      <c r="D5" t="s">
        <v>17</v>
      </c>
      <c r="E5">
        <v>0</v>
      </c>
      <c r="F5">
        <v>0</v>
      </c>
      <c r="G5">
        <v>0</v>
      </c>
      <c r="H5">
        <v>1</v>
      </c>
      <c r="I5">
        <v>2</v>
      </c>
      <c r="J5">
        <v>3</v>
      </c>
      <c r="K5">
        <v>3</v>
      </c>
      <c r="L5" s="4">
        <v>0</v>
      </c>
      <c r="M5" s="4">
        <v>100</v>
      </c>
      <c r="N5">
        <v>2</v>
      </c>
      <c r="O5" s="4">
        <v>0.01</v>
      </c>
      <c r="P5" s="4">
        <v>300</v>
      </c>
      <c r="Q5" s="4">
        <v>100</v>
      </c>
      <c r="R5" s="6">
        <f>IF(Q5=0,0,(K5/Q5)*100)</f>
        <v>3</v>
      </c>
    </row>
    <row r="6" spans="1:18" ht="12.75">
      <c r="A6">
        <v>17</v>
      </c>
      <c r="B6" t="s">
        <v>66</v>
      </c>
      <c r="C6">
        <v>2008</v>
      </c>
      <c r="D6" t="s">
        <v>18</v>
      </c>
      <c r="E6">
        <v>1001</v>
      </c>
      <c r="F6">
        <v>951</v>
      </c>
      <c r="G6">
        <v>1952</v>
      </c>
      <c r="H6">
        <v>825</v>
      </c>
      <c r="I6">
        <v>785</v>
      </c>
      <c r="J6">
        <v>1610</v>
      </c>
      <c r="K6">
        <v>3562</v>
      </c>
      <c r="L6" s="4">
        <v>48.72</v>
      </c>
      <c r="M6" s="4">
        <v>45.2</v>
      </c>
      <c r="N6">
        <v>57</v>
      </c>
      <c r="O6" s="4">
        <v>1010.32</v>
      </c>
      <c r="P6" s="4">
        <v>3.53</v>
      </c>
      <c r="Q6" s="4">
        <v>81.79</v>
      </c>
      <c r="R6" s="6">
        <f>IF(Q6=0,0,(K6/Q6)*100)</f>
        <v>4355.055630272649</v>
      </c>
    </row>
    <row r="7" spans="4:11" ht="12.75">
      <c r="D7" s="8" t="s">
        <v>20</v>
      </c>
      <c r="E7" s="10">
        <f>SUM(E2:E6)</f>
        <v>1917</v>
      </c>
      <c r="F7" s="10">
        <f aca="true" t="shared" si="0" ref="F7:K7">SUM(F2:F6)</f>
        <v>1706</v>
      </c>
      <c r="G7" s="10">
        <f t="shared" si="0"/>
        <v>3623</v>
      </c>
      <c r="H7" s="10">
        <f t="shared" si="0"/>
        <v>1472</v>
      </c>
      <c r="I7" s="10">
        <f t="shared" si="0"/>
        <v>1445</v>
      </c>
      <c r="J7" s="10">
        <f t="shared" si="0"/>
        <v>2917</v>
      </c>
      <c r="K7" s="10">
        <f t="shared" si="0"/>
        <v>6540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3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3.140625" style="0" bestFit="1" customWidth="1"/>
    <col min="3" max="3" width="6.00390625" style="0" bestFit="1" customWidth="1"/>
    <col min="4" max="4" width="11.140625" style="0" bestFit="1" customWidth="1"/>
    <col min="5" max="5" width="5.57421875" style="0" bestFit="1" customWidth="1"/>
    <col min="6" max="6" width="4.00390625" style="0" bestFit="1" customWidth="1"/>
    <col min="7" max="7" width="12.7109375" style="0" bestFit="1" customWidth="1"/>
    <col min="8" max="8" width="8.7109375" style="0" bestFit="1" customWidth="1"/>
    <col min="10" max="10" width="12.7109375" style="0" bestFit="1" customWidth="1"/>
    <col min="11" max="11" width="12.00390625" style="0" bestFit="1" customWidth="1"/>
    <col min="12" max="12" width="24.57421875" style="0" bestFit="1" customWidth="1"/>
    <col min="13" max="13" width="21.421875" style="0" bestFit="1" customWidth="1"/>
    <col min="14" max="14" width="13.140625" style="0" bestFit="1" customWidth="1"/>
    <col min="15" max="15" width="18.140625" style="0" bestFit="1" customWidth="1"/>
    <col min="16" max="16" width="21.140625" style="0" bestFit="1" customWidth="1"/>
    <col min="17" max="17" width="24.421875" style="0" bestFit="1" customWidth="1"/>
    <col min="18" max="18" width="10.140625" style="0" bestFit="1" customWidth="1"/>
  </cols>
  <sheetData>
    <row r="1" spans="1:18" ht="12.75">
      <c r="A1" t="s">
        <v>51</v>
      </c>
      <c r="B1" t="s">
        <v>1</v>
      </c>
      <c r="C1" t="s">
        <v>52</v>
      </c>
      <c r="D1" t="s">
        <v>2</v>
      </c>
      <c r="E1" t="s">
        <v>3</v>
      </c>
      <c r="F1" t="s">
        <v>4</v>
      </c>
      <c r="G1" t="s">
        <v>5</v>
      </c>
      <c r="H1" t="s">
        <v>53</v>
      </c>
      <c r="I1" t="s">
        <v>54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s="2" t="s">
        <v>19</v>
      </c>
    </row>
    <row r="2" spans="1:18" ht="12.75">
      <c r="A2">
        <v>18</v>
      </c>
      <c r="B2" t="s">
        <v>67</v>
      </c>
      <c r="C2">
        <v>2008</v>
      </c>
      <c r="D2" t="s">
        <v>14</v>
      </c>
      <c r="E2">
        <v>97</v>
      </c>
      <c r="F2">
        <v>104</v>
      </c>
      <c r="G2">
        <v>201</v>
      </c>
      <c r="H2">
        <v>120</v>
      </c>
      <c r="I2">
        <v>90</v>
      </c>
      <c r="J2">
        <v>210</v>
      </c>
      <c r="K2">
        <v>411</v>
      </c>
      <c r="L2">
        <v>51.74</v>
      </c>
      <c r="M2">
        <v>51.09</v>
      </c>
      <c r="N2">
        <v>67</v>
      </c>
      <c r="O2">
        <v>131.11</v>
      </c>
      <c r="P2" s="4">
        <v>3.13</v>
      </c>
      <c r="Q2">
        <v>86.53</v>
      </c>
      <c r="R2" s="6">
        <f>IF(Q2=0,0,(K2/Q2)*100)</f>
        <v>474.97977580030044</v>
      </c>
    </row>
    <row r="3" spans="1:18" ht="12.75">
      <c r="A3">
        <v>18</v>
      </c>
      <c r="B3" t="s">
        <v>67</v>
      </c>
      <c r="C3">
        <v>2008</v>
      </c>
      <c r="D3" t="s">
        <v>15</v>
      </c>
      <c r="E3">
        <v>31</v>
      </c>
      <c r="F3">
        <v>16</v>
      </c>
      <c r="G3">
        <v>47</v>
      </c>
      <c r="H3">
        <v>12</v>
      </c>
      <c r="I3">
        <v>8</v>
      </c>
      <c r="J3">
        <v>20</v>
      </c>
      <c r="K3">
        <v>67</v>
      </c>
      <c r="L3">
        <v>34.04</v>
      </c>
      <c r="M3">
        <v>29.85</v>
      </c>
      <c r="N3">
        <v>453</v>
      </c>
      <c r="O3">
        <v>22.51</v>
      </c>
      <c r="P3">
        <v>2.98</v>
      </c>
      <c r="Q3">
        <v>14.82</v>
      </c>
      <c r="R3" s="6">
        <f>IF(Q3=0,0,(K3/Q3)*100)</f>
        <v>452.0917678812416</v>
      </c>
    </row>
    <row r="4" spans="1:18" ht="12.75">
      <c r="A4">
        <v>18</v>
      </c>
      <c r="B4" t="s">
        <v>67</v>
      </c>
      <c r="C4">
        <v>2008</v>
      </c>
      <c r="D4" t="s">
        <v>16</v>
      </c>
      <c r="E4">
        <v>1</v>
      </c>
      <c r="F4">
        <v>0</v>
      </c>
      <c r="G4">
        <v>1</v>
      </c>
      <c r="H4">
        <v>23</v>
      </c>
      <c r="I4">
        <v>14</v>
      </c>
      <c r="J4">
        <v>37</v>
      </c>
      <c r="K4">
        <v>38</v>
      </c>
      <c r="L4">
        <v>0</v>
      </c>
      <c r="M4">
        <v>97.37</v>
      </c>
      <c r="N4">
        <v>252</v>
      </c>
      <c r="O4">
        <v>21.7</v>
      </c>
      <c r="P4">
        <v>1.75</v>
      </c>
      <c r="Q4">
        <v>15.08</v>
      </c>
      <c r="R4" s="6">
        <f>IF(Q4=0,0,(K4/Q4)*100)</f>
        <v>251.9893899204244</v>
      </c>
    </row>
    <row r="5" spans="1:18" ht="12.75">
      <c r="A5">
        <v>18</v>
      </c>
      <c r="B5" t="s">
        <v>67</v>
      </c>
      <c r="C5">
        <v>2008</v>
      </c>
      <c r="D5" t="s">
        <v>17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1</v>
      </c>
      <c r="L5">
        <v>0</v>
      </c>
      <c r="M5">
        <v>100</v>
      </c>
      <c r="N5">
        <v>1</v>
      </c>
      <c r="O5">
        <v>0.01</v>
      </c>
      <c r="P5">
        <v>100</v>
      </c>
      <c r="Q5">
        <v>0</v>
      </c>
      <c r="R5" s="6">
        <f>IF(Q5=0,0,(K5/Q5)*100)</f>
        <v>0</v>
      </c>
    </row>
    <row r="6" spans="1:18" ht="12.75">
      <c r="A6">
        <v>18</v>
      </c>
      <c r="B6" t="s">
        <v>67</v>
      </c>
      <c r="C6">
        <v>2008</v>
      </c>
      <c r="D6" t="s">
        <v>18</v>
      </c>
      <c r="E6">
        <v>309</v>
      </c>
      <c r="F6">
        <v>378</v>
      </c>
      <c r="G6">
        <v>687</v>
      </c>
      <c r="H6">
        <v>525</v>
      </c>
      <c r="I6">
        <v>474</v>
      </c>
      <c r="J6">
        <v>999</v>
      </c>
      <c r="K6">
        <v>1686</v>
      </c>
      <c r="L6">
        <v>55.02</v>
      </c>
      <c r="M6">
        <v>59.25</v>
      </c>
      <c r="N6">
        <v>41</v>
      </c>
      <c r="O6">
        <v>609.21</v>
      </c>
      <c r="P6">
        <v>2.77</v>
      </c>
      <c r="Q6">
        <v>90.21</v>
      </c>
      <c r="R6" s="6">
        <f>IF(Q6=0,0,(K6/Q6)*100)</f>
        <v>1868.9723977386102</v>
      </c>
    </row>
    <row r="7" spans="4:11" ht="12.75">
      <c r="D7" s="8" t="s">
        <v>20</v>
      </c>
      <c r="E7" s="10">
        <f>SUM(E2:E6)</f>
        <v>438</v>
      </c>
      <c r="F7" s="10">
        <f aca="true" t="shared" si="0" ref="F7:K7">SUM(F2:F6)</f>
        <v>498</v>
      </c>
      <c r="G7" s="10">
        <f t="shared" si="0"/>
        <v>936</v>
      </c>
      <c r="H7" s="10">
        <f t="shared" si="0"/>
        <v>681</v>
      </c>
      <c r="I7" s="10">
        <f t="shared" si="0"/>
        <v>586</v>
      </c>
      <c r="J7" s="10">
        <f t="shared" si="0"/>
        <v>1267</v>
      </c>
      <c r="K7" s="10">
        <f t="shared" si="0"/>
        <v>2203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/>
  <dimension ref="A1:O2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57421875" style="0" bestFit="1" customWidth="1"/>
    <col min="2" max="2" width="29.7109375" style="0" customWidth="1"/>
    <col min="3" max="4" width="8.8515625" style="0" customWidth="1"/>
    <col min="5" max="5" width="8.28125" style="0" customWidth="1"/>
    <col min="6" max="6" width="6.57421875" style="0" customWidth="1"/>
    <col min="7" max="7" width="6.28125" style="0" customWidth="1"/>
    <col min="8" max="8" width="8.140625" style="0" customWidth="1"/>
    <col min="9" max="9" width="8.003906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7.28125" style="0" customWidth="1"/>
    <col min="14" max="14" width="8.57421875" style="0" customWidth="1"/>
    <col min="15" max="15" width="11.00390625" style="0" customWidth="1"/>
  </cols>
  <sheetData>
    <row r="1" spans="1:3" ht="16.5" customHeight="1">
      <c r="A1" s="1" t="s">
        <v>45</v>
      </c>
      <c r="C1" s="2" t="s">
        <v>78</v>
      </c>
    </row>
    <row r="2" spans="1:15" ht="64.5" customHeight="1">
      <c r="A2" s="14" t="s">
        <v>0</v>
      </c>
      <c r="B2" s="13" t="s">
        <v>1</v>
      </c>
      <c r="C2" s="16" t="s">
        <v>3</v>
      </c>
      <c r="D2" s="16" t="s">
        <v>4</v>
      </c>
      <c r="E2" s="16" t="s">
        <v>5</v>
      </c>
      <c r="F2" s="16" t="s">
        <v>22</v>
      </c>
      <c r="G2" s="16" t="s">
        <v>23</v>
      </c>
      <c r="H2" s="16" t="s">
        <v>6</v>
      </c>
      <c r="I2" s="16" t="s">
        <v>7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8</v>
      </c>
      <c r="O2" s="16" t="s">
        <v>9</v>
      </c>
    </row>
    <row r="3" spans="1:15" ht="12.75">
      <c r="A3" s="15">
        <v>1</v>
      </c>
      <c r="B3" t="s">
        <v>24</v>
      </c>
      <c r="C3" s="6">
        <f>'01'!E3</f>
        <v>18</v>
      </c>
      <c r="D3" s="6">
        <f>'01'!F3</f>
        <v>19</v>
      </c>
      <c r="E3" s="6">
        <f>'01'!G3</f>
        <v>37</v>
      </c>
      <c r="F3" s="6">
        <f>'01'!H3</f>
        <v>4</v>
      </c>
      <c r="G3" s="6">
        <f>'01'!I3</f>
        <v>11</v>
      </c>
      <c r="H3" s="6">
        <f>'01'!J3</f>
        <v>15</v>
      </c>
      <c r="I3" s="6">
        <f>'01'!K3</f>
        <v>52</v>
      </c>
      <c r="J3" s="6">
        <f>'01'!N3</f>
        <v>407</v>
      </c>
      <c r="K3" s="20">
        <f>'01'!O3</f>
        <v>21.33</v>
      </c>
      <c r="L3" s="4">
        <f>'01'!P3</f>
        <v>2.44</v>
      </c>
      <c r="M3" s="4">
        <f>'01'!Q3</f>
        <v>12.78</v>
      </c>
      <c r="N3" s="4">
        <f>'01'!L3</f>
        <v>51.35</v>
      </c>
      <c r="O3" s="4">
        <f>'01'!M3</f>
        <v>28.85</v>
      </c>
    </row>
    <row r="4" spans="1:15" ht="12.75">
      <c r="A4" s="15">
        <v>3</v>
      </c>
      <c r="B4" t="s">
        <v>25</v>
      </c>
      <c r="C4" s="6">
        <f>'03'!E3</f>
        <v>32</v>
      </c>
      <c r="D4" s="6">
        <f>'03'!F3</f>
        <v>16</v>
      </c>
      <c r="E4" s="6">
        <f>'03'!G3</f>
        <v>48</v>
      </c>
      <c r="F4" s="6">
        <f>'03'!H3</f>
        <v>7</v>
      </c>
      <c r="G4" s="6">
        <f>'03'!I3</f>
        <v>6</v>
      </c>
      <c r="H4" s="6">
        <f>'03'!J3</f>
        <v>13</v>
      </c>
      <c r="I4" s="6">
        <f>'03'!K3</f>
        <v>61</v>
      </c>
      <c r="J4" s="6">
        <f>'03'!N3</f>
        <v>468</v>
      </c>
      <c r="K4" s="20">
        <f>'03'!O3</f>
        <v>25.4</v>
      </c>
      <c r="L4" s="4">
        <f>'03'!P3</f>
        <v>2.4</v>
      </c>
      <c r="M4" s="4">
        <f>'03'!Q3</f>
        <v>13.03</v>
      </c>
      <c r="N4" s="4">
        <f>'03'!L3</f>
        <v>33.33</v>
      </c>
      <c r="O4" s="4">
        <f>'03'!M3</f>
        <v>21.31</v>
      </c>
    </row>
    <row r="5" spans="1:15" ht="12.75">
      <c r="A5" s="15">
        <v>4</v>
      </c>
      <c r="B5" t="s">
        <v>26</v>
      </c>
      <c r="C5" s="6">
        <f>'04'!E3</f>
        <v>16</v>
      </c>
      <c r="D5" s="6">
        <f>'04'!F3</f>
        <v>5</v>
      </c>
      <c r="E5" s="6">
        <f>'04'!G3</f>
        <v>21</v>
      </c>
      <c r="F5" s="6">
        <f>'04'!H3</f>
        <v>0</v>
      </c>
      <c r="G5" s="6">
        <f>'04'!I3</f>
        <v>7</v>
      </c>
      <c r="H5" s="6">
        <f>'04'!J3</f>
        <v>7</v>
      </c>
      <c r="I5" s="6">
        <f>'04'!K3</f>
        <v>28</v>
      </c>
      <c r="J5" s="6">
        <f>'04'!N3</f>
        <v>206</v>
      </c>
      <c r="K5" s="20">
        <f>'04'!O3</f>
        <v>8.64</v>
      </c>
      <c r="L5" s="4">
        <f>'04'!P3</f>
        <v>3.24</v>
      </c>
      <c r="M5" s="4">
        <f>'04'!Q3</f>
        <v>13.59</v>
      </c>
      <c r="N5" s="4">
        <f>'04'!L3</f>
        <v>23.81</v>
      </c>
      <c r="O5" s="4">
        <f>'04'!M3</f>
        <v>25</v>
      </c>
    </row>
    <row r="6" spans="1:15" ht="12.75">
      <c r="A6" s="15">
        <v>5</v>
      </c>
      <c r="B6" t="s">
        <v>27</v>
      </c>
      <c r="C6" s="6">
        <f>'05'!E3</f>
        <v>46</v>
      </c>
      <c r="D6" s="6">
        <f>'05'!F3</f>
        <v>14</v>
      </c>
      <c r="E6" s="6">
        <f>'05'!G3</f>
        <v>60</v>
      </c>
      <c r="F6" s="6">
        <f>'05'!H3</f>
        <v>10</v>
      </c>
      <c r="G6" s="6">
        <f>'05'!I3</f>
        <v>6</v>
      </c>
      <c r="H6" s="6">
        <f>'05'!J3</f>
        <v>16</v>
      </c>
      <c r="I6" s="6">
        <f>'05'!K3</f>
        <v>76</v>
      </c>
      <c r="J6" s="6">
        <f>'05'!N3</f>
        <v>412</v>
      </c>
      <c r="K6" s="20">
        <f>'05'!O3</f>
        <v>30.66</v>
      </c>
      <c r="L6" s="4">
        <f>'05'!P3</f>
        <v>2.48</v>
      </c>
      <c r="M6" s="4">
        <f>'05'!Q3</f>
        <v>18.45</v>
      </c>
      <c r="N6" s="4">
        <f>'05'!L3</f>
        <v>23.33</v>
      </c>
      <c r="O6" s="4">
        <f>'05'!M3</f>
        <v>21.05</v>
      </c>
    </row>
    <row r="7" spans="1:15" ht="12.75">
      <c r="A7" s="15">
        <v>6</v>
      </c>
      <c r="B7" t="s">
        <v>28</v>
      </c>
      <c r="C7" s="6">
        <f>'06'!E3</f>
        <v>34</v>
      </c>
      <c r="D7" s="6">
        <f>'06'!F3</f>
        <v>12</v>
      </c>
      <c r="E7" s="6">
        <f>'06'!G3</f>
        <v>46</v>
      </c>
      <c r="F7" s="6">
        <f>'06'!H3</f>
        <v>10</v>
      </c>
      <c r="G7" s="6">
        <f>'06'!I3</f>
        <v>8</v>
      </c>
      <c r="H7" s="6">
        <f>'06'!J3</f>
        <v>18</v>
      </c>
      <c r="I7" s="6">
        <f>'06'!K3</f>
        <v>64</v>
      </c>
      <c r="J7" s="6">
        <f>'06'!N3</f>
        <v>348</v>
      </c>
      <c r="K7" s="20">
        <f>'06'!O3</f>
        <v>25.13</v>
      </c>
      <c r="L7" s="4">
        <f>'06'!P3</f>
        <v>2.55</v>
      </c>
      <c r="M7" s="4">
        <f>'06'!Q3</f>
        <v>18.39</v>
      </c>
      <c r="N7" s="4">
        <f>'06'!L3</f>
        <v>26.09</v>
      </c>
      <c r="O7" s="4">
        <f>'06'!M3</f>
        <v>28.12</v>
      </c>
    </row>
    <row r="8" spans="1:15" ht="12.75">
      <c r="A8" s="15">
        <v>7</v>
      </c>
      <c r="B8" t="s">
        <v>29</v>
      </c>
      <c r="C8" s="6">
        <f>'07'!E3</f>
        <v>22</v>
      </c>
      <c r="D8" s="6">
        <f>'07'!F3</f>
        <v>6</v>
      </c>
      <c r="E8" s="6">
        <f>'07'!G3</f>
        <v>28</v>
      </c>
      <c r="F8" s="6">
        <f>'07'!H3</f>
        <v>5</v>
      </c>
      <c r="G8" s="6">
        <f>'07'!I3</f>
        <v>6</v>
      </c>
      <c r="H8" s="6">
        <f>'07'!J3</f>
        <v>11</v>
      </c>
      <c r="I8" s="6">
        <f>'07'!K3</f>
        <v>39</v>
      </c>
      <c r="J8" s="6">
        <f>'07'!N3</f>
        <v>199</v>
      </c>
      <c r="K8" s="20">
        <f>'07'!O3</f>
        <v>14.35</v>
      </c>
      <c r="L8" s="4">
        <f>'07'!P3</f>
        <v>2.72</v>
      </c>
      <c r="M8" s="4">
        <f>'07'!Q3</f>
        <v>19.6</v>
      </c>
      <c r="N8" s="4">
        <f>'07'!L3</f>
        <v>21.43</v>
      </c>
      <c r="O8" s="4">
        <f>'07'!M3</f>
        <v>28.21</v>
      </c>
    </row>
    <row r="9" spans="1:15" ht="12.75">
      <c r="A9" s="15">
        <v>8</v>
      </c>
      <c r="B9" t="s">
        <v>30</v>
      </c>
      <c r="C9" s="6">
        <f>'08'!E3</f>
        <v>40</v>
      </c>
      <c r="D9" s="6">
        <f>'08'!F3</f>
        <v>20</v>
      </c>
      <c r="E9" s="6">
        <f>'08'!G3</f>
        <v>60</v>
      </c>
      <c r="F9" s="6">
        <f>'08'!H3</f>
        <v>12</v>
      </c>
      <c r="G9" s="6">
        <f>'08'!I3</f>
        <v>8</v>
      </c>
      <c r="H9" s="6">
        <f>'08'!J3</f>
        <v>20</v>
      </c>
      <c r="I9" s="6">
        <f>'08'!K3</f>
        <v>80</v>
      </c>
      <c r="J9" s="6">
        <f>'08'!N3</f>
        <v>536</v>
      </c>
      <c r="K9" s="20">
        <f>'08'!O3</f>
        <v>37.36</v>
      </c>
      <c r="L9" s="4">
        <f>'08'!P3</f>
        <v>2.14</v>
      </c>
      <c r="M9" s="4">
        <f>'08'!Q3</f>
        <v>14.93</v>
      </c>
      <c r="N9" s="4">
        <f>'08'!L3</f>
        <v>33.33</v>
      </c>
      <c r="O9" s="4">
        <f>'08'!M3</f>
        <v>25</v>
      </c>
    </row>
    <row r="10" spans="1:15" ht="12.75">
      <c r="A10" s="15">
        <v>10</v>
      </c>
      <c r="B10" t="s">
        <v>31</v>
      </c>
      <c r="C10" s="6">
        <f>'10'!E3</f>
        <v>5</v>
      </c>
      <c r="D10" s="6">
        <f>'10'!F3</f>
        <v>2</v>
      </c>
      <c r="E10" s="6">
        <f>'10'!G3</f>
        <v>7</v>
      </c>
      <c r="F10" s="6">
        <f>'10'!H3</f>
        <v>3</v>
      </c>
      <c r="G10" s="6">
        <f>'10'!I3</f>
        <v>3</v>
      </c>
      <c r="H10" s="6">
        <f>'10'!J3</f>
        <v>6</v>
      </c>
      <c r="I10" s="6">
        <f>'10'!K3</f>
        <v>13</v>
      </c>
      <c r="J10" s="6">
        <f>'10'!N3</f>
        <v>236</v>
      </c>
      <c r="K10" s="20">
        <f>'10'!O3</f>
        <v>10.5</v>
      </c>
      <c r="L10" s="4">
        <f>'10'!P3</f>
        <v>1.24</v>
      </c>
      <c r="M10" s="4">
        <f>'10'!Q3</f>
        <v>5.51</v>
      </c>
      <c r="N10" s="4">
        <f>'10'!L3</f>
        <v>28.57</v>
      </c>
      <c r="O10" s="4">
        <f>'10'!M3</f>
        <v>46.15</v>
      </c>
    </row>
    <row r="11" spans="1:15" ht="12.75">
      <c r="A11" s="15">
        <v>12</v>
      </c>
      <c r="B11" t="s">
        <v>32</v>
      </c>
      <c r="C11" s="6">
        <f>'12'!E3</f>
        <v>14</v>
      </c>
      <c r="D11" s="6">
        <f>'12'!F3</f>
        <v>13</v>
      </c>
      <c r="E11" s="6">
        <f>'12'!G3</f>
        <v>27</v>
      </c>
      <c r="F11" s="6">
        <f>'12'!H3</f>
        <v>4</v>
      </c>
      <c r="G11" s="6">
        <f>'12'!I3</f>
        <v>3</v>
      </c>
      <c r="H11" s="6">
        <f>'12'!J3</f>
        <v>7</v>
      </c>
      <c r="I11" s="6">
        <f>'12'!K3</f>
        <v>34</v>
      </c>
      <c r="J11" s="6">
        <f>'12'!N3</f>
        <v>740</v>
      </c>
      <c r="K11" s="20">
        <f>'12'!O3</f>
        <v>48.86</v>
      </c>
      <c r="L11" s="4">
        <f>'12'!P3</f>
        <v>0.7</v>
      </c>
      <c r="M11" s="4">
        <f>'12'!Q3</f>
        <v>4.59</v>
      </c>
      <c r="N11" s="4">
        <f>'12'!L3</f>
        <v>48.15</v>
      </c>
      <c r="O11" s="4">
        <f>'12'!M3</f>
        <v>20.59</v>
      </c>
    </row>
    <row r="12" spans="1:15" ht="12.75">
      <c r="A12" s="15">
        <v>13</v>
      </c>
      <c r="B12" t="s">
        <v>33</v>
      </c>
      <c r="C12" s="6">
        <f>'13'!E3</f>
        <v>63</v>
      </c>
      <c r="D12" s="6">
        <f>'13'!F3</f>
        <v>28</v>
      </c>
      <c r="E12" s="6">
        <f>'13'!G3</f>
        <v>91</v>
      </c>
      <c r="F12" s="6">
        <f>'13'!H3</f>
        <v>34</v>
      </c>
      <c r="G12" s="6">
        <f>'13'!I3</f>
        <v>16</v>
      </c>
      <c r="H12" s="6">
        <f>'13'!J3</f>
        <v>50</v>
      </c>
      <c r="I12" s="6">
        <f>'13'!K3</f>
        <v>141</v>
      </c>
      <c r="J12" s="6">
        <f>'13'!N3</f>
        <v>893</v>
      </c>
      <c r="K12" s="20">
        <f>'13'!O3</f>
        <v>62.71</v>
      </c>
      <c r="L12" s="4">
        <f>'13'!P3</f>
        <v>2.25</v>
      </c>
      <c r="M12" s="4">
        <f>'13'!Q3</f>
        <v>15.79</v>
      </c>
      <c r="N12" s="4">
        <f>'13'!L3</f>
        <v>30.77</v>
      </c>
      <c r="O12" s="4">
        <f>'13'!M3</f>
        <v>35.46</v>
      </c>
    </row>
    <row r="13" spans="1:15" ht="12.75">
      <c r="A13" s="15">
        <v>14</v>
      </c>
      <c r="B13" t="s">
        <v>34</v>
      </c>
      <c r="C13" s="6">
        <f>'14'!E3</f>
        <v>187</v>
      </c>
      <c r="D13" s="6">
        <f>'14'!F3</f>
        <v>89</v>
      </c>
      <c r="E13" s="6">
        <f>'14'!G3</f>
        <v>276</v>
      </c>
      <c r="F13" s="6">
        <f>'14'!H3</f>
        <v>38</v>
      </c>
      <c r="G13" s="6">
        <f>'14'!I3</f>
        <v>25</v>
      </c>
      <c r="H13" s="6">
        <f>'14'!J3</f>
        <v>63</v>
      </c>
      <c r="I13" s="6">
        <f>'14'!K3</f>
        <v>339</v>
      </c>
      <c r="J13" s="6">
        <f>'14'!N3</f>
        <v>2031</v>
      </c>
      <c r="K13" s="20">
        <f>'14'!O3</f>
        <v>124.26</v>
      </c>
      <c r="L13" s="4">
        <f>'14'!P3</f>
        <v>2.73</v>
      </c>
      <c r="M13" s="4">
        <f>'14'!Q3</f>
        <v>16.84</v>
      </c>
      <c r="N13" s="4">
        <f>'14'!L3</f>
        <v>32.25</v>
      </c>
      <c r="O13" s="4">
        <f>'14'!M3</f>
        <v>18.58</v>
      </c>
    </row>
    <row r="14" spans="1:15" ht="12.75">
      <c r="A14" s="15">
        <v>17</v>
      </c>
      <c r="B14" t="s">
        <v>35</v>
      </c>
      <c r="C14" s="6">
        <f>'17'!E3</f>
        <v>27</v>
      </c>
      <c r="D14" s="6">
        <f>'17'!F3</f>
        <v>13</v>
      </c>
      <c r="E14" s="6">
        <f>'17'!G3</f>
        <v>40</v>
      </c>
      <c r="F14" s="6">
        <f>'17'!H3</f>
        <v>5</v>
      </c>
      <c r="G14" s="6">
        <f>'17'!I3</f>
        <v>6</v>
      </c>
      <c r="H14" s="6">
        <f>'17'!J3</f>
        <v>11</v>
      </c>
      <c r="I14" s="6">
        <f>'17'!K3</f>
        <v>51</v>
      </c>
      <c r="J14" s="6">
        <f>'17'!N3</f>
        <v>231</v>
      </c>
      <c r="K14" s="20">
        <f>'17'!O3</f>
        <v>11.25</v>
      </c>
      <c r="L14" s="4">
        <f>'17'!P3</f>
        <v>4.53</v>
      </c>
      <c r="M14" s="4">
        <f>'17'!Q3</f>
        <v>22.08</v>
      </c>
      <c r="N14" s="4">
        <f>'17'!L3</f>
        <v>32.5</v>
      </c>
      <c r="O14" s="4">
        <f>'17'!M3</f>
        <v>21.57</v>
      </c>
    </row>
    <row r="15" spans="1:15" ht="12.75">
      <c r="A15" s="15">
        <v>18</v>
      </c>
      <c r="B15" t="s">
        <v>36</v>
      </c>
      <c r="C15" s="6">
        <f>'18'!E3</f>
        <v>31</v>
      </c>
      <c r="D15" s="6">
        <f>'18'!F3</f>
        <v>16</v>
      </c>
      <c r="E15" s="6">
        <f>'18'!G3</f>
        <v>47</v>
      </c>
      <c r="F15" s="6">
        <f>'18'!H3</f>
        <v>12</v>
      </c>
      <c r="G15" s="6">
        <f>'18'!I3</f>
        <v>8</v>
      </c>
      <c r="H15" s="6">
        <f>'18'!J3</f>
        <v>20</v>
      </c>
      <c r="I15" s="6">
        <f>'18'!K3</f>
        <v>67</v>
      </c>
      <c r="J15" s="6">
        <f>'18'!N3</f>
        <v>453</v>
      </c>
      <c r="K15" s="20">
        <f>'18'!O3</f>
        <v>22.51</v>
      </c>
      <c r="L15" s="4">
        <f>'18'!P3</f>
        <v>2.98</v>
      </c>
      <c r="M15" s="4">
        <f>'18'!Q3</f>
        <v>14.82</v>
      </c>
      <c r="N15" s="4">
        <f>'18'!L3</f>
        <v>34.04</v>
      </c>
      <c r="O15" s="4">
        <f>'18'!M3</f>
        <v>29.85</v>
      </c>
    </row>
    <row r="16" spans="1:15" ht="12.75">
      <c r="A16" s="15">
        <v>19</v>
      </c>
      <c r="B16" t="s">
        <v>37</v>
      </c>
      <c r="C16" s="6">
        <f>'19'!E3</f>
        <v>5</v>
      </c>
      <c r="D16" s="6">
        <f>'19'!F3</f>
        <v>3</v>
      </c>
      <c r="E16" s="6">
        <f>'19'!G3</f>
        <v>8</v>
      </c>
      <c r="F16" s="6">
        <f>'19'!H3</f>
        <v>3</v>
      </c>
      <c r="G16" s="6">
        <f>'19'!I3</f>
        <v>3</v>
      </c>
      <c r="H16" s="6">
        <f>'19'!J3</f>
        <v>6</v>
      </c>
      <c r="I16" s="6">
        <f>'19'!K3</f>
        <v>14</v>
      </c>
      <c r="J16" s="6">
        <f>'19'!N3</f>
        <v>87</v>
      </c>
      <c r="K16" s="20">
        <f>'19'!O3</f>
        <v>5.601</v>
      </c>
      <c r="L16" s="4">
        <f>'19'!P3</f>
        <v>2.499554</v>
      </c>
      <c r="M16" s="4">
        <f>'19'!Q3</f>
        <v>16.09195</v>
      </c>
      <c r="N16" s="4">
        <f>'19'!L3</f>
        <v>37.5</v>
      </c>
      <c r="O16" s="4">
        <f>'19'!M3</f>
        <v>42.85714</v>
      </c>
    </row>
    <row r="17" spans="1:15" ht="12.75">
      <c r="A17" s="15">
        <v>20</v>
      </c>
      <c r="B17" t="s">
        <v>38</v>
      </c>
      <c r="C17" s="6">
        <f>'20'!E3</f>
        <v>20</v>
      </c>
      <c r="D17" s="6">
        <f>'20'!F3</f>
        <v>12</v>
      </c>
      <c r="E17" s="6">
        <f>'20'!G3</f>
        <v>32</v>
      </c>
      <c r="F17" s="6">
        <f>'20'!H3</f>
        <v>2</v>
      </c>
      <c r="G17" s="6">
        <f>'20'!I3</f>
        <v>3</v>
      </c>
      <c r="H17" s="6">
        <f>'20'!J3</f>
        <v>5</v>
      </c>
      <c r="I17" s="6">
        <f>'20'!K3</f>
        <v>37</v>
      </c>
      <c r="J17" s="6">
        <f>'20'!N3</f>
        <v>290</v>
      </c>
      <c r="K17" s="20">
        <f>'20'!O3</f>
        <v>15.27</v>
      </c>
      <c r="L17" s="4">
        <f>'20'!P3</f>
        <v>2.42</v>
      </c>
      <c r="M17" s="4">
        <f>'20'!Q3</f>
        <v>12.89</v>
      </c>
      <c r="N17" s="4">
        <f>'20'!L3</f>
        <v>37.5</v>
      </c>
      <c r="O17" s="4">
        <f>'20'!M3</f>
        <v>13.51</v>
      </c>
    </row>
    <row r="18" spans="1:15" ht="12.75">
      <c r="A18" s="15">
        <v>21</v>
      </c>
      <c r="B18" t="s">
        <v>39</v>
      </c>
      <c r="C18" s="6">
        <f>'21'!E3</f>
        <v>13</v>
      </c>
      <c r="D18" s="6">
        <f>'21'!F3</f>
        <v>17</v>
      </c>
      <c r="E18" s="6">
        <f>'21'!G3</f>
        <v>30</v>
      </c>
      <c r="F18" s="6">
        <f>'21'!H3</f>
        <v>6</v>
      </c>
      <c r="G18" s="6">
        <f>'21'!I3</f>
        <v>4</v>
      </c>
      <c r="H18" s="6">
        <f>'21'!J3</f>
        <v>10</v>
      </c>
      <c r="I18" s="6">
        <f>'21'!K3</f>
        <v>40</v>
      </c>
      <c r="J18" s="6">
        <f>'21'!N3</f>
        <v>337</v>
      </c>
      <c r="K18" s="20">
        <f>'21'!O3</f>
        <v>13.53</v>
      </c>
      <c r="L18" s="4">
        <f>'21'!P3</f>
        <v>2.96</v>
      </c>
      <c r="M18" s="4">
        <f>'21'!Q3</f>
        <v>11.87</v>
      </c>
      <c r="N18" s="4">
        <f>'21'!L3</f>
        <v>56.67</v>
      </c>
      <c r="O18" s="4">
        <f>'21'!M3</f>
        <v>25</v>
      </c>
    </row>
    <row r="19" spans="1:15" ht="12.75">
      <c r="A19" s="15">
        <v>22</v>
      </c>
      <c r="B19" t="s">
        <v>40</v>
      </c>
      <c r="C19" s="6">
        <f>'22'!E3</f>
        <v>60</v>
      </c>
      <c r="D19" s="6">
        <f>'22'!F3</f>
        <v>65</v>
      </c>
      <c r="E19" s="6">
        <f>'22'!G3</f>
        <v>125</v>
      </c>
      <c r="F19" s="6">
        <f>'22'!H3</f>
        <v>18</v>
      </c>
      <c r="G19" s="6">
        <f>'22'!I3</f>
        <v>36</v>
      </c>
      <c r="H19" s="6">
        <f>'22'!J3</f>
        <v>54</v>
      </c>
      <c r="I19" s="6">
        <f>'22'!K3</f>
        <v>179</v>
      </c>
      <c r="J19" s="6">
        <f>'22'!N3</f>
        <v>1317</v>
      </c>
      <c r="K19" s="20">
        <f>'22'!O3</f>
        <v>49.78</v>
      </c>
      <c r="L19" s="4">
        <f>'22'!P3</f>
        <v>3.6</v>
      </c>
      <c r="M19" s="4">
        <f>'22'!Q3</f>
        <v>13.76</v>
      </c>
      <c r="N19" s="4">
        <f>'22'!L3</f>
        <v>52</v>
      </c>
      <c r="O19" s="4">
        <f>'22'!M3</f>
        <v>30.17</v>
      </c>
    </row>
    <row r="20" spans="1:15" ht="12.75">
      <c r="A20" s="15">
        <v>23</v>
      </c>
      <c r="B20" t="s">
        <v>41</v>
      </c>
      <c r="C20" s="6">
        <f>'23'!E3</f>
        <v>45</v>
      </c>
      <c r="D20" s="6">
        <f>'23'!F3</f>
        <v>30</v>
      </c>
      <c r="E20" s="6">
        <f>'23'!G3</f>
        <v>75</v>
      </c>
      <c r="F20" s="6">
        <f>'23'!H3</f>
        <v>4</v>
      </c>
      <c r="G20" s="6">
        <f>'23'!I3</f>
        <v>4</v>
      </c>
      <c r="H20" s="6">
        <f>'23'!J3</f>
        <v>8</v>
      </c>
      <c r="I20" s="6">
        <f>'23'!K3</f>
        <v>83</v>
      </c>
      <c r="J20" s="6">
        <f>'23'!N3</f>
        <v>418</v>
      </c>
      <c r="K20" s="20">
        <f>'23'!O3</f>
        <v>31.894</v>
      </c>
      <c r="L20" s="4">
        <f>'23'!P3</f>
        <v>2.602370352</v>
      </c>
      <c r="M20" s="4">
        <f>'23'!Q3</f>
        <v>19.8564593</v>
      </c>
      <c r="N20" s="4">
        <f>'23'!L3</f>
        <v>0.4</v>
      </c>
      <c r="O20" s="4">
        <f>'23'!M3</f>
        <v>0.096385542</v>
      </c>
    </row>
    <row r="21" spans="1:15" ht="12.75">
      <c r="A21" s="15">
        <v>24</v>
      </c>
      <c r="B21" t="s">
        <v>42</v>
      </c>
      <c r="C21" s="6">
        <f>'24'!E3</f>
        <v>76</v>
      </c>
      <c r="D21" s="6">
        <f>'24'!F3</f>
        <v>85</v>
      </c>
      <c r="E21" s="6">
        <f>'24'!G3</f>
        <v>161</v>
      </c>
      <c r="F21" s="6">
        <f>'24'!H3</f>
        <v>15</v>
      </c>
      <c r="G21" s="6">
        <f>'24'!I3</f>
        <v>15</v>
      </c>
      <c r="H21" s="6">
        <f>'24'!J3</f>
        <v>30</v>
      </c>
      <c r="I21" s="6">
        <f>'24'!K3</f>
        <v>191</v>
      </c>
      <c r="J21" s="6">
        <f>'24'!N3</f>
        <v>957</v>
      </c>
      <c r="K21" s="20">
        <f>'24'!O3</f>
        <v>71.12</v>
      </c>
      <c r="L21" s="4">
        <f>'24'!P3</f>
        <v>2.69</v>
      </c>
      <c r="M21" s="4">
        <f>'24'!Q3</f>
        <v>20.38</v>
      </c>
      <c r="N21" s="4">
        <f>'24'!L3</f>
        <v>52.8</v>
      </c>
      <c r="O21" s="4">
        <f>'24'!M3</f>
        <v>15.71</v>
      </c>
    </row>
    <row r="22" spans="1:15" ht="12.75">
      <c r="A22" s="15">
        <v>25</v>
      </c>
      <c r="B22" t="s">
        <v>43</v>
      </c>
      <c r="C22" s="6">
        <f>'25'!E3</f>
        <v>63</v>
      </c>
      <c r="D22" s="6">
        <f>'25'!F3</f>
        <v>52</v>
      </c>
      <c r="E22" s="6">
        <f>'25'!G3</f>
        <v>115</v>
      </c>
      <c r="F22" s="6">
        <f>'25'!H3</f>
        <v>8</v>
      </c>
      <c r="G22" s="6">
        <f>'25'!I3</f>
        <v>4</v>
      </c>
      <c r="H22" s="6">
        <f>'25'!J3</f>
        <v>12</v>
      </c>
      <c r="I22" s="6">
        <f>'25'!K3</f>
        <v>127</v>
      </c>
      <c r="J22" s="6">
        <f>'25'!N3</f>
        <v>394</v>
      </c>
      <c r="K22" s="20">
        <f>'25'!O3</f>
        <v>94.522</v>
      </c>
      <c r="L22" s="4">
        <f>'25'!P3</f>
        <v>1.343603</v>
      </c>
      <c r="M22" s="4">
        <f>'25'!Q3</f>
        <v>32.39796</v>
      </c>
      <c r="N22" s="4">
        <f>'25'!L3</f>
        <v>45.21739</v>
      </c>
      <c r="O22" s="4">
        <f>'25'!M3</f>
        <v>9.448819</v>
      </c>
    </row>
    <row r="23" ht="12.75">
      <c r="K23" s="20"/>
    </row>
    <row r="24" spans="2:15" ht="12.75">
      <c r="B24" s="11" t="s">
        <v>20</v>
      </c>
      <c r="C24" s="12">
        <f>SUM(C3:C22)</f>
        <v>817</v>
      </c>
      <c r="D24" s="12">
        <f aca="true" t="shared" si="0" ref="D24:K24">SUM(D3:D22)</f>
        <v>517</v>
      </c>
      <c r="E24" s="12">
        <f t="shared" si="0"/>
        <v>1334</v>
      </c>
      <c r="F24" s="12">
        <f t="shared" si="0"/>
        <v>200</v>
      </c>
      <c r="G24" s="12">
        <f t="shared" si="0"/>
        <v>182</v>
      </c>
      <c r="H24" s="12">
        <f t="shared" si="0"/>
        <v>382</v>
      </c>
      <c r="I24" s="12">
        <f t="shared" si="0"/>
        <v>1716</v>
      </c>
      <c r="J24" s="12">
        <f t="shared" si="0"/>
        <v>10960</v>
      </c>
      <c r="K24" s="21">
        <f t="shared" si="0"/>
        <v>724.677</v>
      </c>
      <c r="L24" s="6"/>
      <c r="M24" s="6"/>
      <c r="N24" s="6"/>
      <c r="O24" s="6"/>
    </row>
    <row r="25" spans="2:15" ht="12.75">
      <c r="B25" s="11" t="s">
        <v>21</v>
      </c>
      <c r="C25" s="12">
        <v>920</v>
      </c>
      <c r="D25" s="12">
        <v>566</v>
      </c>
      <c r="E25" s="12">
        <v>1486</v>
      </c>
      <c r="F25" s="12">
        <v>198</v>
      </c>
      <c r="G25" s="12">
        <v>222</v>
      </c>
      <c r="H25" s="12">
        <v>420</v>
      </c>
      <c r="I25" s="12">
        <v>1906</v>
      </c>
      <c r="J25" s="12">
        <v>11431</v>
      </c>
      <c r="K25" s="21">
        <v>756.7620000000002</v>
      </c>
      <c r="L25" s="6"/>
      <c r="M25" s="6"/>
      <c r="N25" s="6"/>
      <c r="O25" s="6"/>
    </row>
  </sheetData>
  <sheetProtection/>
  <conditionalFormatting sqref="C24:O25 C3:O2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&amp;L&amp;14Statens Naturvårdsverk&amp;C&amp;14&amp;D&amp;R&amp;P</oddHeader>
    <oddFooter>&amp;L&amp;F/&amp;A</oddFooter>
  </headerFooter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4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9.71093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19</v>
      </c>
      <c r="B2" t="s">
        <v>68</v>
      </c>
      <c r="C2">
        <v>2008</v>
      </c>
      <c r="D2" t="s">
        <v>14</v>
      </c>
      <c r="E2">
        <v>63</v>
      </c>
      <c r="F2">
        <v>54</v>
      </c>
      <c r="G2">
        <v>117</v>
      </c>
      <c r="H2">
        <v>90</v>
      </c>
      <c r="I2">
        <v>70</v>
      </c>
      <c r="J2">
        <v>160</v>
      </c>
      <c r="K2">
        <v>277</v>
      </c>
      <c r="L2" s="4">
        <v>46.15385</v>
      </c>
      <c r="M2" s="4">
        <v>57.76173</v>
      </c>
      <c r="N2">
        <v>110</v>
      </c>
      <c r="O2" s="4">
        <v>157.363</v>
      </c>
      <c r="P2" s="4">
        <v>1.760261</v>
      </c>
      <c r="Q2" s="4">
        <v>175.3165</v>
      </c>
      <c r="R2" s="6">
        <f>IF(Q2=0,0,(K2/Q2)*100)</f>
        <v>157.99996007221228</v>
      </c>
    </row>
    <row r="3" spans="1:18" ht="12.75">
      <c r="A3">
        <v>19</v>
      </c>
      <c r="B3" t="s">
        <v>68</v>
      </c>
      <c r="C3">
        <v>2008</v>
      </c>
      <c r="D3" t="s">
        <v>15</v>
      </c>
      <c r="E3">
        <v>5</v>
      </c>
      <c r="F3">
        <v>3</v>
      </c>
      <c r="G3">
        <v>8</v>
      </c>
      <c r="H3">
        <v>3</v>
      </c>
      <c r="I3">
        <v>3</v>
      </c>
      <c r="J3">
        <v>6</v>
      </c>
      <c r="K3">
        <v>14</v>
      </c>
      <c r="L3" s="4">
        <v>37.5</v>
      </c>
      <c r="M3" s="4">
        <v>42.85714</v>
      </c>
      <c r="N3">
        <v>87</v>
      </c>
      <c r="O3" s="4">
        <v>5.601</v>
      </c>
      <c r="P3" s="4">
        <v>2.499554</v>
      </c>
      <c r="Q3" s="4">
        <v>16.09195</v>
      </c>
      <c r="R3" s="6">
        <f>IF(Q3=0,0,(K3/Q3)*100)</f>
        <v>87.00002175000543</v>
      </c>
    </row>
    <row r="4" spans="1:18" ht="12.75">
      <c r="A4">
        <v>19</v>
      </c>
      <c r="B4" t="s">
        <v>68</v>
      </c>
      <c r="C4">
        <v>2008</v>
      </c>
      <c r="D4" t="s">
        <v>16</v>
      </c>
      <c r="E4">
        <v>0</v>
      </c>
      <c r="F4">
        <v>0</v>
      </c>
      <c r="G4">
        <v>0</v>
      </c>
      <c r="H4">
        <v>12</v>
      </c>
      <c r="I4">
        <v>8</v>
      </c>
      <c r="J4">
        <v>20</v>
      </c>
      <c r="K4">
        <v>20</v>
      </c>
      <c r="L4" s="4">
        <v>0</v>
      </c>
      <c r="M4" s="4">
        <v>100</v>
      </c>
      <c r="N4">
        <v>104</v>
      </c>
      <c r="O4" s="4">
        <v>8.2</v>
      </c>
      <c r="P4" s="4">
        <v>2.439024</v>
      </c>
      <c r="Q4" s="4">
        <v>19.23077</v>
      </c>
      <c r="R4" s="6">
        <f>IF(Q4=0,0,(K4/Q4)*100)</f>
        <v>103.99999584000017</v>
      </c>
    </row>
    <row r="5" spans="1:18" ht="12.75">
      <c r="A5">
        <v>19</v>
      </c>
      <c r="B5" t="s">
        <v>68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19</v>
      </c>
      <c r="B6" t="s">
        <v>68</v>
      </c>
      <c r="C6">
        <v>2008</v>
      </c>
      <c r="D6" t="s">
        <v>18</v>
      </c>
      <c r="E6">
        <v>146</v>
      </c>
      <c r="F6">
        <v>150</v>
      </c>
      <c r="G6">
        <v>296</v>
      </c>
      <c r="H6">
        <v>214</v>
      </c>
      <c r="I6">
        <v>192</v>
      </c>
      <c r="J6">
        <v>406</v>
      </c>
      <c r="K6">
        <v>702</v>
      </c>
      <c r="L6" s="4">
        <v>50.67567</v>
      </c>
      <c r="M6" s="4">
        <v>57.83476</v>
      </c>
      <c r="N6">
        <v>39</v>
      </c>
      <c r="O6" s="4">
        <v>416.92</v>
      </c>
      <c r="P6" s="4">
        <v>1.683776</v>
      </c>
      <c r="Q6" s="4">
        <v>62.34458</v>
      </c>
      <c r="R6" s="6">
        <f>IF(Q6=0,0,(K6/Q6)*100)</f>
        <v>1126.0000468364692</v>
      </c>
    </row>
    <row r="7" spans="4:11" ht="12.75">
      <c r="D7" s="8" t="s">
        <v>20</v>
      </c>
      <c r="E7" s="10">
        <f>SUM(E2:E6)</f>
        <v>214</v>
      </c>
      <c r="F7" s="10">
        <f aca="true" t="shared" si="0" ref="F7:K7">SUM(F2:F6)</f>
        <v>207</v>
      </c>
      <c r="G7" s="10">
        <f t="shared" si="0"/>
        <v>421</v>
      </c>
      <c r="H7" s="10">
        <f t="shared" si="0"/>
        <v>319</v>
      </c>
      <c r="I7" s="10">
        <f t="shared" si="0"/>
        <v>273</v>
      </c>
      <c r="J7" s="10">
        <f t="shared" si="0"/>
        <v>592</v>
      </c>
      <c r="K7" s="10">
        <f t="shared" si="0"/>
        <v>1013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5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4.4218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20</v>
      </c>
      <c r="B2" t="s">
        <v>69</v>
      </c>
      <c r="C2">
        <v>2008</v>
      </c>
      <c r="D2" t="s">
        <v>14</v>
      </c>
      <c r="E2">
        <v>1751</v>
      </c>
      <c r="F2">
        <v>1342</v>
      </c>
      <c r="G2">
        <v>3093</v>
      </c>
      <c r="H2">
        <v>1181</v>
      </c>
      <c r="I2">
        <v>1007</v>
      </c>
      <c r="J2">
        <v>2188</v>
      </c>
      <c r="K2">
        <v>5281</v>
      </c>
      <c r="L2" s="4">
        <v>43.39</v>
      </c>
      <c r="M2" s="4">
        <v>41.43</v>
      </c>
      <c r="N2">
        <v>627</v>
      </c>
      <c r="O2" s="4">
        <v>2095.05</v>
      </c>
      <c r="P2" s="4">
        <v>2.52</v>
      </c>
      <c r="Q2" s="4">
        <v>122.1</v>
      </c>
      <c r="R2" s="6">
        <f>IF(Q2=0,0,(K2/Q2)*100)</f>
        <v>4325.1433251433255</v>
      </c>
    </row>
    <row r="3" spans="1:18" ht="12.75">
      <c r="A3">
        <v>20</v>
      </c>
      <c r="B3" t="s">
        <v>69</v>
      </c>
      <c r="C3">
        <v>2008</v>
      </c>
      <c r="D3" t="s">
        <v>15</v>
      </c>
      <c r="E3">
        <v>20</v>
      </c>
      <c r="F3">
        <v>12</v>
      </c>
      <c r="G3">
        <v>32</v>
      </c>
      <c r="H3">
        <v>2</v>
      </c>
      <c r="I3">
        <v>3</v>
      </c>
      <c r="J3">
        <v>5</v>
      </c>
      <c r="K3">
        <v>37</v>
      </c>
      <c r="L3" s="4">
        <v>37.5</v>
      </c>
      <c r="M3" s="4">
        <v>13.51</v>
      </c>
      <c r="N3">
        <v>290</v>
      </c>
      <c r="O3" s="4">
        <v>15.27</v>
      </c>
      <c r="P3" s="4">
        <v>2.42</v>
      </c>
      <c r="Q3" s="4">
        <v>12.89</v>
      </c>
      <c r="R3" s="6">
        <f>IF(Q3=0,0,(K3/Q3)*100)</f>
        <v>287.044220325834</v>
      </c>
    </row>
    <row r="4" spans="1:18" ht="12.75">
      <c r="A4">
        <v>20</v>
      </c>
      <c r="B4" t="s">
        <v>69</v>
      </c>
      <c r="C4">
        <v>2008</v>
      </c>
      <c r="D4" t="s">
        <v>16</v>
      </c>
      <c r="E4">
        <v>0</v>
      </c>
      <c r="F4">
        <v>0</v>
      </c>
      <c r="G4">
        <v>0</v>
      </c>
      <c r="H4">
        <v>14</v>
      </c>
      <c r="I4">
        <v>5</v>
      </c>
      <c r="J4">
        <v>19</v>
      </c>
      <c r="K4">
        <v>19</v>
      </c>
      <c r="L4" s="4">
        <v>0</v>
      </c>
      <c r="M4" s="4">
        <v>100</v>
      </c>
      <c r="N4">
        <v>186</v>
      </c>
      <c r="O4" s="4">
        <v>16.95</v>
      </c>
      <c r="P4" s="4">
        <v>1.12</v>
      </c>
      <c r="Q4" s="4">
        <v>10.22</v>
      </c>
      <c r="R4" s="6">
        <f>IF(Q4=0,0,(K4/Q4)*100)</f>
        <v>185.90998043052835</v>
      </c>
    </row>
    <row r="5" spans="1:18" ht="12.75">
      <c r="A5">
        <v>20</v>
      </c>
      <c r="B5" t="s">
        <v>69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20</v>
      </c>
      <c r="B6" t="s">
        <v>69</v>
      </c>
      <c r="C6">
        <v>2008</v>
      </c>
      <c r="D6" t="s">
        <v>18</v>
      </c>
      <c r="E6">
        <v>343</v>
      </c>
      <c r="F6">
        <v>271</v>
      </c>
      <c r="G6">
        <v>614</v>
      </c>
      <c r="H6">
        <v>243</v>
      </c>
      <c r="I6">
        <v>219</v>
      </c>
      <c r="J6">
        <v>462</v>
      </c>
      <c r="K6">
        <v>1076</v>
      </c>
      <c r="L6" s="4">
        <v>44.14</v>
      </c>
      <c r="M6" s="4">
        <v>42.94</v>
      </c>
      <c r="N6">
        <v>23</v>
      </c>
      <c r="O6" s="4">
        <v>550.54</v>
      </c>
      <c r="P6" s="4">
        <v>1.95</v>
      </c>
      <c r="Q6" s="4">
        <v>53.59</v>
      </c>
      <c r="R6" s="6">
        <f>IF(Q6=0,0,(K6/Q6)*100)</f>
        <v>2007.8372830752005</v>
      </c>
    </row>
    <row r="7" spans="4:11" ht="12.75">
      <c r="D7" s="8" t="s">
        <v>20</v>
      </c>
      <c r="E7" s="10">
        <f>SUM(E2:E6)</f>
        <v>2114</v>
      </c>
      <c r="F7" s="10">
        <f aca="true" t="shared" si="0" ref="F7:K7">SUM(F2:F6)</f>
        <v>1625</v>
      </c>
      <c r="G7" s="10">
        <f t="shared" si="0"/>
        <v>3739</v>
      </c>
      <c r="H7" s="10">
        <f t="shared" si="0"/>
        <v>1440</v>
      </c>
      <c r="I7" s="10">
        <f t="shared" si="0"/>
        <v>1234</v>
      </c>
      <c r="J7" s="10">
        <f t="shared" si="0"/>
        <v>2674</v>
      </c>
      <c r="K7" s="10">
        <f t="shared" si="0"/>
        <v>6413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6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21</v>
      </c>
      <c r="B2" t="s">
        <v>70</v>
      </c>
      <c r="C2">
        <v>2008</v>
      </c>
      <c r="D2" t="s">
        <v>14</v>
      </c>
      <c r="E2">
        <v>601</v>
      </c>
      <c r="F2">
        <v>488</v>
      </c>
      <c r="G2">
        <v>1089</v>
      </c>
      <c r="H2">
        <v>518</v>
      </c>
      <c r="I2">
        <v>470</v>
      </c>
      <c r="J2">
        <v>988</v>
      </c>
      <c r="K2">
        <v>2077</v>
      </c>
      <c r="L2" s="4">
        <v>44.81</v>
      </c>
      <c r="M2" s="4">
        <v>47.57</v>
      </c>
      <c r="N2">
        <v>73</v>
      </c>
      <c r="O2" s="4">
        <v>874.86</v>
      </c>
      <c r="P2" s="4">
        <v>2.37</v>
      </c>
      <c r="Q2" s="4">
        <v>136.29</v>
      </c>
      <c r="R2" s="6">
        <f>IF(Q2=0,0,(K2/Q2)*100)</f>
        <v>1523.9562697189817</v>
      </c>
    </row>
    <row r="3" spans="1:18" ht="12.75">
      <c r="A3">
        <v>21</v>
      </c>
      <c r="B3" t="s">
        <v>70</v>
      </c>
      <c r="C3">
        <v>2008</v>
      </c>
      <c r="D3" t="s">
        <v>15</v>
      </c>
      <c r="E3">
        <v>13</v>
      </c>
      <c r="F3">
        <v>17</v>
      </c>
      <c r="G3">
        <v>30</v>
      </c>
      <c r="H3">
        <v>6</v>
      </c>
      <c r="I3">
        <v>4</v>
      </c>
      <c r="J3">
        <v>10</v>
      </c>
      <c r="K3">
        <v>40</v>
      </c>
      <c r="L3" s="4">
        <v>56.67</v>
      </c>
      <c r="M3" s="4">
        <v>25</v>
      </c>
      <c r="N3">
        <v>337</v>
      </c>
      <c r="O3" s="4">
        <v>13.53</v>
      </c>
      <c r="P3" s="4">
        <v>2.96</v>
      </c>
      <c r="Q3" s="4">
        <v>11.87</v>
      </c>
      <c r="R3" s="6">
        <f>IF(Q3=0,0,(K3/Q3)*100)</f>
        <v>336.9839932603202</v>
      </c>
    </row>
    <row r="4" spans="1:18" ht="12.75">
      <c r="A4">
        <v>21</v>
      </c>
      <c r="B4" t="s">
        <v>70</v>
      </c>
      <c r="C4">
        <v>2008</v>
      </c>
      <c r="D4" t="s">
        <v>16</v>
      </c>
      <c r="E4">
        <v>0</v>
      </c>
      <c r="F4">
        <v>0</v>
      </c>
      <c r="G4">
        <v>0</v>
      </c>
      <c r="H4">
        <v>14</v>
      </c>
      <c r="I4">
        <v>5</v>
      </c>
      <c r="J4">
        <v>19</v>
      </c>
      <c r="K4">
        <v>19</v>
      </c>
      <c r="L4" s="4">
        <v>0</v>
      </c>
      <c r="M4" s="4">
        <v>100</v>
      </c>
      <c r="N4">
        <v>141</v>
      </c>
      <c r="O4" s="4">
        <v>10.53</v>
      </c>
      <c r="P4" s="4">
        <v>1.8</v>
      </c>
      <c r="Q4" s="4">
        <v>13.97</v>
      </c>
      <c r="R4" s="6">
        <f>IF(Q4=0,0,(K4/Q4)*100)</f>
        <v>136.00572655690766</v>
      </c>
    </row>
    <row r="5" spans="1:18" ht="12.75">
      <c r="A5">
        <v>21</v>
      </c>
      <c r="B5" t="s">
        <v>70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21</v>
      </c>
      <c r="B6" t="s">
        <v>70</v>
      </c>
      <c r="C6">
        <v>2008</v>
      </c>
      <c r="D6" t="s">
        <v>18</v>
      </c>
      <c r="E6">
        <v>640</v>
      </c>
      <c r="F6">
        <v>617</v>
      </c>
      <c r="G6">
        <v>1257</v>
      </c>
      <c r="H6">
        <v>656</v>
      </c>
      <c r="I6">
        <v>584</v>
      </c>
      <c r="J6">
        <v>1240</v>
      </c>
      <c r="K6">
        <v>2497</v>
      </c>
      <c r="L6" s="4">
        <v>49.09</v>
      </c>
      <c r="M6" s="4">
        <v>49.66</v>
      </c>
      <c r="N6">
        <v>18</v>
      </c>
      <c r="O6" s="4">
        <v>977.84</v>
      </c>
      <c r="P6" s="4">
        <v>2.55</v>
      </c>
      <c r="Q6" s="4">
        <v>89.31</v>
      </c>
      <c r="R6" s="6">
        <f>IF(Q6=0,0,(K6/Q6)*100)</f>
        <v>2795.87952077035</v>
      </c>
    </row>
    <row r="7" spans="4:11" ht="12.75">
      <c r="D7" s="8" t="s">
        <v>20</v>
      </c>
      <c r="E7" s="10">
        <f>SUM(E2:E6)</f>
        <v>1254</v>
      </c>
      <c r="F7" s="10">
        <f aca="true" t="shared" si="0" ref="F7:K7">SUM(F2:F6)</f>
        <v>1122</v>
      </c>
      <c r="G7" s="10">
        <f t="shared" si="0"/>
        <v>2376</v>
      </c>
      <c r="H7" s="10">
        <f t="shared" si="0"/>
        <v>1194</v>
      </c>
      <c r="I7" s="10">
        <f t="shared" si="0"/>
        <v>1063</v>
      </c>
      <c r="J7" s="10">
        <f t="shared" si="0"/>
        <v>2257</v>
      </c>
      <c r="K7" s="10">
        <f t="shared" si="0"/>
        <v>4633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7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30.85156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22</v>
      </c>
      <c r="B2" t="s">
        <v>71</v>
      </c>
      <c r="C2">
        <v>2008</v>
      </c>
      <c r="D2" t="s">
        <v>14</v>
      </c>
      <c r="E2">
        <v>1072</v>
      </c>
      <c r="F2">
        <v>1071</v>
      </c>
      <c r="G2">
        <v>2143</v>
      </c>
      <c r="H2">
        <v>629</v>
      </c>
      <c r="I2">
        <v>676</v>
      </c>
      <c r="J2">
        <v>1305</v>
      </c>
      <c r="K2">
        <v>3448</v>
      </c>
      <c r="L2" s="4">
        <v>49.98</v>
      </c>
      <c r="M2" s="4">
        <v>37.85</v>
      </c>
      <c r="N2">
        <v>643</v>
      </c>
      <c r="O2" s="4">
        <v>914.62</v>
      </c>
      <c r="P2" s="4">
        <v>3.77</v>
      </c>
      <c r="Q2" s="4">
        <v>71.34</v>
      </c>
      <c r="R2" s="6">
        <f>IF(Q2=0,0,(K2/Q2)*100)</f>
        <v>4833.193159517802</v>
      </c>
    </row>
    <row r="3" spans="1:18" ht="12.75">
      <c r="A3">
        <v>22</v>
      </c>
      <c r="B3" t="s">
        <v>71</v>
      </c>
      <c r="C3">
        <v>2008</v>
      </c>
      <c r="D3" t="s">
        <v>15</v>
      </c>
      <c r="E3">
        <v>60</v>
      </c>
      <c r="F3">
        <v>65</v>
      </c>
      <c r="G3">
        <v>125</v>
      </c>
      <c r="H3">
        <v>18</v>
      </c>
      <c r="I3">
        <v>36</v>
      </c>
      <c r="J3">
        <v>54</v>
      </c>
      <c r="K3">
        <v>179</v>
      </c>
      <c r="L3" s="4">
        <v>52</v>
      </c>
      <c r="M3" s="4">
        <v>30.17</v>
      </c>
      <c r="N3">
        <v>1317</v>
      </c>
      <c r="O3" s="4">
        <v>49.78</v>
      </c>
      <c r="P3" s="4">
        <v>3.6</v>
      </c>
      <c r="Q3" s="4">
        <v>13.76</v>
      </c>
      <c r="R3" s="6">
        <f>IF(Q3=0,0,(K3/Q3)*100)</f>
        <v>1300.8720930232557</v>
      </c>
    </row>
    <row r="4" spans="1:18" ht="12.75">
      <c r="A4">
        <v>22</v>
      </c>
      <c r="B4" t="s">
        <v>71</v>
      </c>
      <c r="C4">
        <v>2008</v>
      </c>
      <c r="D4" t="s">
        <v>16</v>
      </c>
      <c r="E4">
        <v>0</v>
      </c>
      <c r="F4">
        <v>0</v>
      </c>
      <c r="G4">
        <v>0</v>
      </c>
      <c r="H4">
        <v>32</v>
      </c>
      <c r="I4">
        <v>24</v>
      </c>
      <c r="J4">
        <v>56</v>
      </c>
      <c r="K4">
        <v>56</v>
      </c>
      <c r="L4" s="4">
        <v>0</v>
      </c>
      <c r="M4" s="4">
        <v>100</v>
      </c>
      <c r="N4">
        <v>385</v>
      </c>
      <c r="O4" s="4">
        <v>20.65</v>
      </c>
      <c r="P4" s="4">
        <v>2.71</v>
      </c>
      <c r="Q4" s="4">
        <v>14.66</v>
      </c>
      <c r="R4" s="6">
        <f>IF(Q4=0,0,(K4/Q4)*100)</f>
        <v>381.9918144611187</v>
      </c>
    </row>
    <row r="5" spans="1:18" ht="12.75">
      <c r="A5">
        <v>22</v>
      </c>
      <c r="B5" t="s">
        <v>71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22</v>
      </c>
      <c r="B6" t="s">
        <v>71</v>
      </c>
      <c r="C6">
        <v>2008</v>
      </c>
      <c r="D6" t="s">
        <v>18</v>
      </c>
      <c r="E6">
        <v>1226</v>
      </c>
      <c r="F6">
        <v>1346</v>
      </c>
      <c r="G6">
        <v>2572</v>
      </c>
      <c r="H6">
        <v>785</v>
      </c>
      <c r="I6">
        <v>841</v>
      </c>
      <c r="J6">
        <v>1626</v>
      </c>
      <c r="K6">
        <v>4198</v>
      </c>
      <c r="L6" s="4">
        <v>52.33</v>
      </c>
      <c r="M6" s="4">
        <v>38.73</v>
      </c>
      <c r="N6">
        <v>34</v>
      </c>
      <c r="O6" s="4">
        <v>1152.53</v>
      </c>
      <c r="P6" s="4">
        <v>3.64</v>
      </c>
      <c r="Q6" s="4">
        <v>12721.21</v>
      </c>
      <c r="R6" s="6">
        <f>IF(Q6=0,0,(K6/Q6)*100)</f>
        <v>33.000005502621214</v>
      </c>
    </row>
    <row r="7" spans="4:11" ht="12.75">
      <c r="D7" s="8" t="s">
        <v>20</v>
      </c>
      <c r="E7" s="10">
        <f>SUM(E2:E6)</f>
        <v>2358</v>
      </c>
      <c r="F7" s="10">
        <f aca="true" t="shared" si="0" ref="F7:K7">SUM(F2:F6)</f>
        <v>2482</v>
      </c>
      <c r="G7" s="10">
        <f t="shared" si="0"/>
        <v>4840</v>
      </c>
      <c r="H7" s="10">
        <f t="shared" si="0"/>
        <v>1464</v>
      </c>
      <c r="I7" s="10">
        <f t="shared" si="0"/>
        <v>1577</v>
      </c>
      <c r="J7" s="10">
        <f t="shared" si="0"/>
        <v>3041</v>
      </c>
      <c r="K7" s="10">
        <f t="shared" si="0"/>
        <v>7881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8"/>
  <dimension ref="A1:R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00390625" style="0" bestFit="1" customWidth="1"/>
    <col min="2" max="2" width="26.7109375" style="0" bestFit="1" customWidth="1"/>
    <col min="3" max="3" width="6.421875" style="0" bestFit="1" customWidth="1"/>
    <col min="4" max="4" width="11.710937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72</v>
      </c>
      <c r="D1" s="2" t="s">
        <v>73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74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23</v>
      </c>
      <c r="B2" t="s">
        <v>75</v>
      </c>
      <c r="C2">
        <v>2008</v>
      </c>
      <c r="D2" t="s">
        <v>14</v>
      </c>
      <c r="E2">
        <v>3537</v>
      </c>
      <c r="F2">
        <v>2995</v>
      </c>
      <c r="G2">
        <v>6532</v>
      </c>
      <c r="H2">
        <v>2151</v>
      </c>
      <c r="I2">
        <v>1960</v>
      </c>
      <c r="J2">
        <v>4111</v>
      </c>
      <c r="K2">
        <v>10643</v>
      </c>
      <c r="L2" s="4">
        <v>0.458511941</v>
      </c>
      <c r="M2" s="4">
        <v>0.386263272</v>
      </c>
      <c r="N2">
        <v>420</v>
      </c>
      <c r="O2" s="4">
        <v>4389</v>
      </c>
      <c r="P2" s="4">
        <v>2.425140893</v>
      </c>
      <c r="Q2" s="4">
        <v>54.2677952</v>
      </c>
      <c r="R2" s="6">
        <f>IF(Q2=0,0,(K2/Q2)*100)</f>
        <v>19612.000009906427</v>
      </c>
    </row>
    <row r="3" spans="1:18" ht="12.75">
      <c r="A3">
        <v>23</v>
      </c>
      <c r="B3" t="s">
        <v>75</v>
      </c>
      <c r="C3">
        <v>2008</v>
      </c>
      <c r="D3" t="s">
        <v>15</v>
      </c>
      <c r="E3">
        <v>45</v>
      </c>
      <c r="F3">
        <v>30</v>
      </c>
      <c r="G3">
        <v>75</v>
      </c>
      <c r="H3">
        <v>4</v>
      </c>
      <c r="I3">
        <v>4</v>
      </c>
      <c r="J3">
        <v>8</v>
      </c>
      <c r="K3">
        <v>83</v>
      </c>
      <c r="L3" s="4">
        <v>0.4</v>
      </c>
      <c r="M3" s="4">
        <v>0.096385542</v>
      </c>
      <c r="N3">
        <v>418</v>
      </c>
      <c r="O3" s="4">
        <v>31.894</v>
      </c>
      <c r="P3" s="4">
        <v>2.602370352</v>
      </c>
      <c r="Q3" s="4">
        <v>19.8564593</v>
      </c>
      <c r="R3" s="6">
        <f>IF(Q3=0,0,(K3/Q3)*100)</f>
        <v>418.00000063455417</v>
      </c>
    </row>
    <row r="4" spans="1:18" ht="12.75">
      <c r="A4">
        <v>23</v>
      </c>
      <c r="B4" t="s">
        <v>75</v>
      </c>
      <c r="C4">
        <v>2008</v>
      </c>
      <c r="D4" t="s">
        <v>16</v>
      </c>
      <c r="E4">
        <v>0</v>
      </c>
      <c r="F4">
        <v>0</v>
      </c>
      <c r="G4">
        <v>0</v>
      </c>
      <c r="H4">
        <v>24</v>
      </c>
      <c r="I4">
        <v>10</v>
      </c>
      <c r="J4">
        <v>34</v>
      </c>
      <c r="K4">
        <v>34</v>
      </c>
      <c r="L4" s="4">
        <v>0</v>
      </c>
      <c r="M4" s="4">
        <v>1</v>
      </c>
      <c r="N4">
        <v>260</v>
      </c>
      <c r="O4" s="4">
        <v>30.794</v>
      </c>
      <c r="P4" s="4">
        <v>1.104</v>
      </c>
      <c r="Q4" s="4">
        <v>13.1274131</v>
      </c>
      <c r="R4" s="6">
        <f>IF(Q4=0,0,(K4/Q4)*100)</f>
        <v>259.00000054085297</v>
      </c>
    </row>
    <row r="5" spans="1:18" ht="12.75">
      <c r="A5">
        <v>23</v>
      </c>
      <c r="B5" t="s">
        <v>75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23</v>
      </c>
      <c r="B6" t="s">
        <v>75</v>
      </c>
      <c r="C6">
        <v>2008</v>
      </c>
      <c r="D6" t="s">
        <v>18</v>
      </c>
      <c r="E6">
        <v>280</v>
      </c>
      <c r="F6">
        <v>237</v>
      </c>
      <c r="G6">
        <v>517</v>
      </c>
      <c r="H6">
        <v>115</v>
      </c>
      <c r="I6">
        <v>111</v>
      </c>
      <c r="J6">
        <v>226</v>
      </c>
      <c r="K6">
        <v>743</v>
      </c>
      <c r="L6" s="4">
        <v>0.458413926</v>
      </c>
      <c r="M6" s="4">
        <v>0.304172275</v>
      </c>
      <c r="N6">
        <v>14</v>
      </c>
      <c r="O6" s="4">
        <v>566.732</v>
      </c>
      <c r="P6" s="4">
        <v>1.311</v>
      </c>
      <c r="Q6" s="4">
        <v>75.2786221</v>
      </c>
      <c r="R6" s="6">
        <f>IF(Q6=0,0,(K6/Q6)*100)</f>
        <v>986.9999998312933</v>
      </c>
    </row>
    <row r="7" spans="4:11" ht="12.75">
      <c r="D7" s="8" t="s">
        <v>20</v>
      </c>
      <c r="E7" s="10">
        <f>SUM(E2:E6)</f>
        <v>3862</v>
      </c>
      <c r="F7" s="10">
        <f aca="true" t="shared" si="0" ref="F7:K7">SUM(F2:F6)</f>
        <v>3262</v>
      </c>
      <c r="G7" s="10">
        <f t="shared" si="0"/>
        <v>7124</v>
      </c>
      <c r="H7" s="10">
        <f t="shared" si="0"/>
        <v>2294</v>
      </c>
      <c r="I7" s="10">
        <f t="shared" si="0"/>
        <v>2085</v>
      </c>
      <c r="J7" s="10">
        <f t="shared" si="0"/>
        <v>4379</v>
      </c>
      <c r="K7" s="10">
        <f t="shared" si="0"/>
        <v>11503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9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9.281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5.5742187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24</v>
      </c>
      <c r="B2" t="s">
        <v>76</v>
      </c>
      <c r="C2">
        <v>2008</v>
      </c>
      <c r="D2" t="s">
        <v>14</v>
      </c>
      <c r="E2">
        <v>3314</v>
      </c>
      <c r="F2">
        <v>2803</v>
      </c>
      <c r="G2">
        <v>6117</v>
      </c>
      <c r="H2">
        <v>2125</v>
      </c>
      <c r="I2">
        <v>2128</v>
      </c>
      <c r="J2">
        <v>4253</v>
      </c>
      <c r="K2">
        <v>10370</v>
      </c>
      <c r="L2" s="4">
        <v>45.82</v>
      </c>
      <c r="M2" s="4">
        <v>41.01</v>
      </c>
      <c r="N2">
        <v>1498</v>
      </c>
      <c r="O2" s="4">
        <v>4927.94</v>
      </c>
      <c r="P2" s="4">
        <v>2.1</v>
      </c>
      <c r="Q2" s="4">
        <v>146.28</v>
      </c>
      <c r="R2" s="6">
        <f>IF(Q2=0,0,(K2/Q2)*100)</f>
        <v>7089.144107191687</v>
      </c>
    </row>
    <row r="3" spans="1:18" ht="12.75">
      <c r="A3">
        <v>24</v>
      </c>
      <c r="B3" t="s">
        <v>76</v>
      </c>
      <c r="C3">
        <v>2008</v>
      </c>
      <c r="D3" t="s">
        <v>15</v>
      </c>
      <c r="E3">
        <v>76</v>
      </c>
      <c r="F3">
        <v>85</v>
      </c>
      <c r="G3">
        <v>161</v>
      </c>
      <c r="H3">
        <v>15</v>
      </c>
      <c r="I3">
        <v>15</v>
      </c>
      <c r="J3">
        <v>30</v>
      </c>
      <c r="K3">
        <v>191</v>
      </c>
      <c r="L3" s="4">
        <v>52.8</v>
      </c>
      <c r="M3" s="4">
        <v>15.71</v>
      </c>
      <c r="N3">
        <v>957</v>
      </c>
      <c r="O3" s="4">
        <v>71.12</v>
      </c>
      <c r="P3" s="4">
        <v>2.69</v>
      </c>
      <c r="Q3" s="4">
        <v>20.38</v>
      </c>
      <c r="R3" s="6">
        <f>IF(Q3=0,0,(K3/Q3)*100)</f>
        <v>937.1933267909716</v>
      </c>
    </row>
    <row r="4" spans="1:18" ht="12.75">
      <c r="A4">
        <v>24</v>
      </c>
      <c r="B4" t="s">
        <v>76</v>
      </c>
      <c r="C4">
        <v>2008</v>
      </c>
      <c r="D4" t="s">
        <v>16</v>
      </c>
      <c r="E4">
        <v>0</v>
      </c>
      <c r="F4">
        <v>0</v>
      </c>
      <c r="G4">
        <v>0</v>
      </c>
      <c r="H4">
        <v>25</v>
      </c>
      <c r="I4">
        <v>21</v>
      </c>
      <c r="J4">
        <v>46</v>
      </c>
      <c r="K4">
        <v>46</v>
      </c>
      <c r="L4" s="4">
        <v>0</v>
      </c>
      <c r="M4" s="4">
        <v>100</v>
      </c>
      <c r="N4">
        <v>407</v>
      </c>
      <c r="O4" s="4">
        <v>36.67</v>
      </c>
      <c r="P4" s="4">
        <v>1.25</v>
      </c>
      <c r="Q4" s="4">
        <v>11.89</v>
      </c>
      <c r="R4" s="6">
        <f>IF(Q4=0,0,(K4/Q4)*100)</f>
        <v>386.87973086627414</v>
      </c>
    </row>
    <row r="5" spans="1:18" ht="12.75">
      <c r="A5">
        <v>24</v>
      </c>
      <c r="B5" t="s">
        <v>76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24</v>
      </c>
      <c r="B6" t="s">
        <v>76</v>
      </c>
      <c r="C6">
        <v>2008</v>
      </c>
      <c r="D6" t="s">
        <v>18</v>
      </c>
      <c r="E6">
        <v>537</v>
      </c>
      <c r="F6">
        <v>450</v>
      </c>
      <c r="G6">
        <v>987</v>
      </c>
      <c r="H6">
        <v>413</v>
      </c>
      <c r="I6">
        <v>385</v>
      </c>
      <c r="J6">
        <v>798</v>
      </c>
      <c r="K6">
        <v>1785</v>
      </c>
      <c r="L6" s="4">
        <v>45.59</v>
      </c>
      <c r="M6" s="4">
        <v>44.71</v>
      </c>
      <c r="N6">
        <v>13</v>
      </c>
      <c r="O6" s="4">
        <v>541.35</v>
      </c>
      <c r="P6" s="4">
        <v>3.3</v>
      </c>
      <c r="Q6" s="4">
        <v>100.17</v>
      </c>
      <c r="R6" s="6">
        <f>IF(Q6=0,0,(K6/Q6)*100)</f>
        <v>1781.9706498951782</v>
      </c>
    </row>
    <row r="7" spans="4:11" ht="12.75">
      <c r="D7" s="8" t="s">
        <v>20</v>
      </c>
      <c r="E7" s="10">
        <f>SUM(E2:E6)</f>
        <v>3927</v>
      </c>
      <c r="F7" s="10">
        <f aca="true" t="shared" si="0" ref="F7:K7">SUM(F2:F6)</f>
        <v>3338</v>
      </c>
      <c r="G7" s="10">
        <f t="shared" si="0"/>
        <v>7265</v>
      </c>
      <c r="H7" s="10">
        <f t="shared" si="0"/>
        <v>2578</v>
      </c>
      <c r="I7" s="10">
        <f t="shared" si="0"/>
        <v>2549</v>
      </c>
      <c r="J7" s="10">
        <f t="shared" si="0"/>
        <v>5127</v>
      </c>
      <c r="K7" s="10">
        <f t="shared" si="0"/>
        <v>12392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0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7.8515625" style="0" bestFit="1" customWidth="1"/>
    <col min="3" max="3" width="6.00390625" style="0" bestFit="1" customWidth="1"/>
    <col min="4" max="4" width="11.140625" style="0" bestFit="1" customWidth="1"/>
    <col min="5" max="6" width="5.57421875" style="0" bestFit="1" customWidth="1"/>
    <col min="7" max="7" width="12.7109375" style="0" bestFit="1" customWidth="1"/>
    <col min="8" max="8" width="8.7109375" style="0" bestFit="1" customWidth="1"/>
    <col min="10" max="10" width="12.7109375" style="0" bestFit="1" customWidth="1"/>
    <col min="11" max="11" width="12.00390625" style="0" bestFit="1" customWidth="1"/>
    <col min="12" max="12" width="24.57421875" style="0" bestFit="1" customWidth="1"/>
    <col min="13" max="13" width="21.421875" style="0" bestFit="1" customWidth="1"/>
    <col min="14" max="14" width="13.140625" style="0" bestFit="1" customWidth="1"/>
    <col min="15" max="15" width="18.140625" style="0" bestFit="1" customWidth="1"/>
    <col min="16" max="16" width="21.140625" style="0" bestFit="1" customWidth="1"/>
    <col min="17" max="17" width="24.421875" style="0" bestFit="1" customWidth="1"/>
    <col min="18" max="18" width="10.140625" style="0" bestFit="1" customWidth="1"/>
  </cols>
  <sheetData>
    <row r="1" spans="1:18" ht="12.75">
      <c r="A1" t="s">
        <v>51</v>
      </c>
      <c r="B1" t="s">
        <v>1</v>
      </c>
      <c r="C1" t="s">
        <v>52</v>
      </c>
      <c r="D1" t="s">
        <v>2</v>
      </c>
      <c r="E1" t="s">
        <v>3</v>
      </c>
      <c r="F1" t="s">
        <v>4</v>
      </c>
      <c r="G1" t="s">
        <v>5</v>
      </c>
      <c r="H1" t="s">
        <v>53</v>
      </c>
      <c r="I1" t="s">
        <v>54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s="2" t="s">
        <v>19</v>
      </c>
    </row>
    <row r="2" spans="1:18" ht="12.75">
      <c r="A2">
        <v>25</v>
      </c>
      <c r="B2" t="s">
        <v>77</v>
      </c>
      <c r="C2">
        <v>2008</v>
      </c>
      <c r="D2" t="s">
        <v>14</v>
      </c>
      <c r="E2">
        <v>2346</v>
      </c>
      <c r="F2">
        <v>1167</v>
      </c>
      <c r="G2">
        <v>3513</v>
      </c>
      <c r="H2">
        <v>1122</v>
      </c>
      <c r="I2">
        <v>887</v>
      </c>
      <c r="J2">
        <v>2009</v>
      </c>
      <c r="K2">
        <v>5522</v>
      </c>
      <c r="L2">
        <v>33.21947</v>
      </c>
      <c r="M2">
        <v>36.38174</v>
      </c>
      <c r="N2">
        <v>634</v>
      </c>
      <c r="O2">
        <v>5471.981</v>
      </c>
      <c r="P2" s="4">
        <v>1.009141</v>
      </c>
      <c r="Q2">
        <v>132.2318</v>
      </c>
      <c r="R2" s="6">
        <f>IF(Q2=0,0,(K2/Q2)*100)</f>
        <v>4176.000024199928</v>
      </c>
    </row>
    <row r="3" spans="1:18" ht="12.75">
      <c r="A3">
        <v>25</v>
      </c>
      <c r="B3" t="s">
        <v>77</v>
      </c>
      <c r="C3">
        <v>2008</v>
      </c>
      <c r="D3" t="s">
        <v>15</v>
      </c>
      <c r="E3">
        <v>63</v>
      </c>
      <c r="F3">
        <v>52</v>
      </c>
      <c r="G3">
        <v>115</v>
      </c>
      <c r="H3">
        <v>8</v>
      </c>
      <c r="I3">
        <v>4</v>
      </c>
      <c r="J3">
        <v>12</v>
      </c>
      <c r="K3">
        <v>127</v>
      </c>
      <c r="L3">
        <v>45.21739</v>
      </c>
      <c r="M3">
        <v>9.448819</v>
      </c>
      <c r="N3">
        <v>394</v>
      </c>
      <c r="O3">
        <v>94.522</v>
      </c>
      <c r="P3">
        <v>1.343603</v>
      </c>
      <c r="Q3">
        <v>32.39796</v>
      </c>
      <c r="R3" s="6">
        <f>IF(Q3=0,0,(K3/Q3)*100)</f>
        <v>391.9999901228349</v>
      </c>
    </row>
    <row r="4" spans="1:18" ht="12.75">
      <c r="A4">
        <v>25</v>
      </c>
      <c r="B4" t="s">
        <v>77</v>
      </c>
      <c r="C4">
        <v>2008</v>
      </c>
      <c r="D4" t="s">
        <v>16</v>
      </c>
      <c r="E4">
        <v>1</v>
      </c>
      <c r="F4">
        <v>0</v>
      </c>
      <c r="G4">
        <v>1</v>
      </c>
      <c r="H4">
        <v>104</v>
      </c>
      <c r="I4">
        <v>48</v>
      </c>
      <c r="J4">
        <v>152</v>
      </c>
      <c r="K4">
        <v>153</v>
      </c>
      <c r="L4">
        <v>0</v>
      </c>
      <c r="M4">
        <v>99.34641</v>
      </c>
      <c r="N4">
        <v>800</v>
      </c>
      <c r="O4">
        <v>145.668</v>
      </c>
      <c r="P4">
        <v>1.050334</v>
      </c>
      <c r="Q4">
        <v>20.02618</v>
      </c>
      <c r="R4" s="6">
        <f>IF(Q4=0,0,(K4/Q4)*100)</f>
        <v>763.999924099354</v>
      </c>
    </row>
    <row r="5" spans="1:18" ht="12.75">
      <c r="A5">
        <v>25</v>
      </c>
      <c r="B5" t="s">
        <v>77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6">
        <f>IF(Q5=0,0,(K5/Q5)*100)</f>
        <v>0</v>
      </c>
    </row>
    <row r="6" spans="1:18" ht="12.75">
      <c r="A6">
        <v>25</v>
      </c>
      <c r="B6" t="s">
        <v>77</v>
      </c>
      <c r="C6">
        <v>2008</v>
      </c>
      <c r="D6" t="s">
        <v>18</v>
      </c>
      <c r="E6">
        <v>1343</v>
      </c>
      <c r="F6">
        <v>888</v>
      </c>
      <c r="G6">
        <v>2231</v>
      </c>
      <c r="H6">
        <v>927</v>
      </c>
      <c r="I6">
        <v>906</v>
      </c>
      <c r="J6">
        <v>1833</v>
      </c>
      <c r="K6">
        <v>4064</v>
      </c>
      <c r="L6">
        <v>39.80278</v>
      </c>
      <c r="M6">
        <v>45.10335</v>
      </c>
      <c r="N6">
        <v>54</v>
      </c>
      <c r="O6">
        <v>2210.756</v>
      </c>
      <c r="P6">
        <v>1.838285</v>
      </c>
      <c r="Q6">
        <v>170.4698</v>
      </c>
      <c r="R6" s="6">
        <f>IF(Q6=0,0,(K6/Q6)*100)</f>
        <v>2383.9999812283468</v>
      </c>
    </row>
    <row r="7" spans="4:11" ht="12.75">
      <c r="D7" s="8" t="s">
        <v>20</v>
      </c>
      <c r="E7" s="10">
        <f>SUM(E2:E6)</f>
        <v>3753</v>
      </c>
      <c r="F7" s="10">
        <f aca="true" t="shared" si="0" ref="F7:K7">SUM(F2:F6)</f>
        <v>2107</v>
      </c>
      <c r="G7" s="10">
        <f t="shared" si="0"/>
        <v>5860</v>
      </c>
      <c r="H7" s="10">
        <f t="shared" si="0"/>
        <v>2161</v>
      </c>
      <c r="I7" s="10">
        <f t="shared" si="0"/>
        <v>1845</v>
      </c>
      <c r="J7" s="10">
        <f t="shared" si="0"/>
        <v>4006</v>
      </c>
      <c r="K7" s="10">
        <f t="shared" si="0"/>
        <v>9866</v>
      </c>
    </row>
  </sheetData>
  <sheetProtection/>
  <conditionalFormatting sqref="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4"/>
  <dimension ref="A1:O3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57421875" style="0" bestFit="1" customWidth="1"/>
    <col min="2" max="2" width="29.7109375" style="0" customWidth="1"/>
    <col min="3" max="4" width="8.8515625" style="0" customWidth="1"/>
    <col min="5" max="5" width="8.28125" style="0" customWidth="1"/>
    <col min="6" max="6" width="6.57421875" style="0" customWidth="1"/>
    <col min="7" max="7" width="6.28125" style="0" customWidth="1"/>
    <col min="8" max="8" width="8.140625" style="0" customWidth="1"/>
    <col min="9" max="9" width="8.003906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7.28125" style="0" customWidth="1"/>
    <col min="14" max="14" width="8.57421875" style="0" customWidth="1"/>
    <col min="15" max="15" width="11.00390625" style="0" customWidth="1"/>
  </cols>
  <sheetData>
    <row r="1" spans="1:3" ht="16.5" customHeight="1">
      <c r="A1" s="1" t="s">
        <v>46</v>
      </c>
      <c r="C1" s="2" t="s">
        <v>78</v>
      </c>
    </row>
    <row r="2" spans="1:15" ht="64.5" customHeight="1">
      <c r="A2" s="14" t="s">
        <v>0</v>
      </c>
      <c r="B2" s="13" t="s">
        <v>1</v>
      </c>
      <c r="C2" s="16" t="s">
        <v>3</v>
      </c>
      <c r="D2" s="16" t="s">
        <v>4</v>
      </c>
      <c r="E2" s="16" t="s">
        <v>5</v>
      </c>
      <c r="F2" s="16" t="s">
        <v>22</v>
      </c>
      <c r="G2" s="16" t="s">
        <v>23</v>
      </c>
      <c r="H2" s="16" t="s">
        <v>6</v>
      </c>
      <c r="I2" s="16" t="s">
        <v>7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8</v>
      </c>
      <c r="O2" s="16" t="s">
        <v>9</v>
      </c>
    </row>
    <row r="3" spans="1:15" ht="12.75">
      <c r="A3" s="15">
        <v>1</v>
      </c>
      <c r="B3" t="s">
        <v>24</v>
      </c>
      <c r="C3" s="6">
        <f>'01'!E4</f>
        <v>0</v>
      </c>
      <c r="D3" s="6">
        <f>'01'!F4</f>
        <v>0</v>
      </c>
      <c r="E3" s="6">
        <f>'01'!G4</f>
        <v>0</v>
      </c>
      <c r="F3" s="6">
        <f>'01'!H4</f>
        <v>25</v>
      </c>
      <c r="G3" s="6">
        <f>'01'!I4</f>
        <v>23</v>
      </c>
      <c r="H3" s="6">
        <f>'01'!J4</f>
        <v>48</v>
      </c>
      <c r="I3" s="6">
        <f>'01'!K4</f>
        <v>48</v>
      </c>
      <c r="J3" s="6">
        <f>'01'!N4</f>
        <v>399</v>
      </c>
      <c r="K3" s="20">
        <f>'01'!O4</f>
        <v>33.52</v>
      </c>
      <c r="L3" s="4">
        <f>'01'!P4</f>
        <v>1.43</v>
      </c>
      <c r="M3" s="4">
        <f>'01'!Q4</f>
        <v>12.03</v>
      </c>
      <c r="N3" s="4">
        <f>'01'!L4</f>
        <v>0</v>
      </c>
      <c r="O3" s="4">
        <f>'01'!M4</f>
        <v>100</v>
      </c>
    </row>
    <row r="4" spans="1:15" ht="12.75">
      <c r="A4" s="15">
        <v>3</v>
      </c>
      <c r="B4" t="s">
        <v>25</v>
      </c>
      <c r="C4" s="6">
        <f>'03'!E4</f>
        <v>0</v>
      </c>
      <c r="D4" s="6">
        <f>'03'!F4</f>
        <v>1</v>
      </c>
      <c r="E4" s="6">
        <f>'03'!G4</f>
        <v>1</v>
      </c>
      <c r="F4" s="6">
        <f>'03'!H4</f>
        <v>5</v>
      </c>
      <c r="G4" s="6">
        <f>'03'!I4</f>
        <v>8</v>
      </c>
      <c r="H4" s="6">
        <f>'03'!J4</f>
        <v>13</v>
      </c>
      <c r="I4" s="6">
        <f>'03'!K4</f>
        <v>14</v>
      </c>
      <c r="J4" s="6">
        <f>'03'!N4</f>
        <v>185</v>
      </c>
      <c r="K4" s="20">
        <f>'03'!O4</f>
        <v>15.29</v>
      </c>
      <c r="L4" s="4">
        <f>'03'!P4</f>
        <v>0.92</v>
      </c>
      <c r="M4" s="4">
        <f>'03'!Q4</f>
        <v>7.57</v>
      </c>
      <c r="N4" s="4">
        <f>'03'!L4</f>
        <v>100</v>
      </c>
      <c r="O4" s="4">
        <f>'03'!M4</f>
        <v>92.86</v>
      </c>
    </row>
    <row r="5" spans="1:15" ht="12.75">
      <c r="A5" s="15">
        <v>4</v>
      </c>
      <c r="B5" t="s">
        <v>26</v>
      </c>
      <c r="C5" s="6">
        <f>'04'!E4</f>
        <v>1</v>
      </c>
      <c r="D5" s="6">
        <f>'04'!F4</f>
        <v>1</v>
      </c>
      <c r="E5" s="6">
        <f>'04'!G4</f>
        <v>2</v>
      </c>
      <c r="F5" s="6">
        <f>'04'!H4</f>
        <v>19</v>
      </c>
      <c r="G5" s="6">
        <f>'04'!I4</f>
        <v>16</v>
      </c>
      <c r="H5" s="6">
        <f>'04'!J4</f>
        <v>35</v>
      </c>
      <c r="I5" s="6">
        <f>'04'!K4</f>
        <v>37</v>
      </c>
      <c r="J5" s="6">
        <f>'04'!N4</f>
        <v>262</v>
      </c>
      <c r="K5" s="20">
        <f>'04'!O4</f>
        <v>20.7</v>
      </c>
      <c r="L5" s="4">
        <f>'04'!P4</f>
        <v>1.79</v>
      </c>
      <c r="M5" s="4">
        <f>'04'!Q4</f>
        <v>14.12</v>
      </c>
      <c r="N5" s="4">
        <f>'04'!L4</f>
        <v>50</v>
      </c>
      <c r="O5" s="4">
        <f>'04'!M4</f>
        <v>94.59</v>
      </c>
    </row>
    <row r="6" spans="1:15" ht="12.75">
      <c r="A6" s="15">
        <v>5</v>
      </c>
      <c r="B6" t="s">
        <v>27</v>
      </c>
      <c r="C6" s="6">
        <f>'05'!E4</f>
        <v>1</v>
      </c>
      <c r="D6" s="6">
        <f>'05'!F4</f>
        <v>0</v>
      </c>
      <c r="E6" s="6">
        <f>'05'!G4</f>
        <v>1</v>
      </c>
      <c r="F6" s="6">
        <f>'05'!H4</f>
        <v>38</v>
      </c>
      <c r="G6" s="6">
        <f>'05'!I4</f>
        <v>30</v>
      </c>
      <c r="H6" s="6">
        <f>'05'!J4</f>
        <v>68</v>
      </c>
      <c r="I6" s="6">
        <f>'05'!K4</f>
        <v>69</v>
      </c>
      <c r="J6" s="6">
        <f>'05'!N4</f>
        <v>437</v>
      </c>
      <c r="K6" s="20">
        <f>'05'!O4</f>
        <v>43.07</v>
      </c>
      <c r="L6" s="4">
        <f>'05'!P4</f>
        <v>1.6</v>
      </c>
      <c r="M6" s="4">
        <f>'05'!Q4</f>
        <v>15.83</v>
      </c>
      <c r="N6" s="4">
        <f>'05'!L4</f>
        <v>0</v>
      </c>
      <c r="O6" s="4">
        <f>'05'!M4</f>
        <v>98.55</v>
      </c>
    </row>
    <row r="7" spans="1:15" ht="12.75">
      <c r="A7" s="15">
        <v>6</v>
      </c>
      <c r="B7" t="s">
        <v>28</v>
      </c>
      <c r="C7" s="6">
        <f>'06'!E4</f>
        <v>0</v>
      </c>
      <c r="D7" s="6">
        <f>'06'!F4</f>
        <v>0</v>
      </c>
      <c r="E7" s="6">
        <f>'06'!G4</f>
        <v>0</v>
      </c>
      <c r="F7" s="6">
        <f>'06'!H4</f>
        <v>43</v>
      </c>
      <c r="G7" s="6">
        <f>'06'!I4</f>
        <v>31</v>
      </c>
      <c r="H7" s="6">
        <f>'06'!J4</f>
        <v>74</v>
      </c>
      <c r="I7" s="6">
        <f>'06'!K4</f>
        <v>74</v>
      </c>
      <c r="J7" s="6">
        <f>'06'!N4</f>
        <v>381</v>
      </c>
      <c r="K7" s="20">
        <f>'06'!O4</f>
        <v>33.17</v>
      </c>
      <c r="L7" s="4">
        <f>'06'!P4</f>
        <v>2.23</v>
      </c>
      <c r="M7" s="4">
        <f>'06'!Q4</f>
        <v>19.42</v>
      </c>
      <c r="N7" s="4">
        <f>'06'!L4</f>
        <v>0</v>
      </c>
      <c r="O7" s="4">
        <f>'06'!M4</f>
        <v>100</v>
      </c>
    </row>
    <row r="8" spans="1:15" ht="12.75">
      <c r="A8" s="15">
        <v>7</v>
      </c>
      <c r="B8" t="s">
        <v>29</v>
      </c>
      <c r="C8" s="6">
        <f>'07'!E4</f>
        <v>0</v>
      </c>
      <c r="D8" s="6">
        <f>'07'!F4</f>
        <v>2</v>
      </c>
      <c r="E8" s="6">
        <f>'07'!G4</f>
        <v>2</v>
      </c>
      <c r="F8" s="6">
        <f>'07'!H4</f>
        <v>29</v>
      </c>
      <c r="G8" s="6">
        <f>'07'!I4</f>
        <v>21</v>
      </c>
      <c r="H8" s="6">
        <f>'07'!J4</f>
        <v>50</v>
      </c>
      <c r="I8" s="6">
        <f>'07'!K4</f>
        <v>52</v>
      </c>
      <c r="J8" s="6">
        <f>'07'!N4</f>
        <v>297</v>
      </c>
      <c r="K8" s="20">
        <f>'07'!O4</f>
        <v>23.79</v>
      </c>
      <c r="L8" s="4">
        <f>'07'!P4</f>
        <v>2.19</v>
      </c>
      <c r="M8" s="4">
        <f>'07'!Q4</f>
        <v>17.51</v>
      </c>
      <c r="N8" s="4">
        <f>'07'!L4</f>
        <v>100</v>
      </c>
      <c r="O8" s="4">
        <f>'07'!M4</f>
        <v>96.15</v>
      </c>
    </row>
    <row r="9" spans="1:15" ht="12.75">
      <c r="A9" s="15">
        <v>8</v>
      </c>
      <c r="B9" t="s">
        <v>30</v>
      </c>
      <c r="C9" s="6">
        <f>'08'!E4</f>
        <v>0</v>
      </c>
      <c r="D9" s="6">
        <f>'08'!F4</f>
        <v>1</v>
      </c>
      <c r="E9" s="6">
        <f>'08'!G4</f>
        <v>1</v>
      </c>
      <c r="F9" s="6">
        <f>'08'!H4</f>
        <v>14</v>
      </c>
      <c r="G9" s="6">
        <f>'08'!I4</f>
        <v>14</v>
      </c>
      <c r="H9" s="6">
        <f>'08'!J4</f>
        <v>28</v>
      </c>
      <c r="I9" s="6">
        <f>'08'!K4</f>
        <v>29</v>
      </c>
      <c r="J9" s="6">
        <f>'08'!N4</f>
        <v>294</v>
      </c>
      <c r="K9" s="20">
        <f>'08'!O4</f>
        <v>42.54</v>
      </c>
      <c r="L9" s="4">
        <f>'08'!P4</f>
        <v>0.68</v>
      </c>
      <c r="M9" s="4">
        <f>'08'!Q4</f>
        <v>10.07</v>
      </c>
      <c r="N9" s="4">
        <f>'08'!L4</f>
        <v>100</v>
      </c>
      <c r="O9" s="4">
        <f>'08'!M4</f>
        <v>96.55</v>
      </c>
    </row>
    <row r="10" spans="1:15" ht="12.75">
      <c r="A10" s="15">
        <v>10</v>
      </c>
      <c r="B10" t="s">
        <v>31</v>
      </c>
      <c r="C10" s="6">
        <f>'10'!E4</f>
        <v>0</v>
      </c>
      <c r="D10" s="6">
        <f>'10'!F4</f>
        <v>0</v>
      </c>
      <c r="E10" s="6">
        <f>'10'!G4</f>
        <v>0</v>
      </c>
      <c r="F10" s="6">
        <f>'10'!H4</f>
        <v>10</v>
      </c>
      <c r="G10" s="6">
        <f>'10'!I4</f>
        <v>7</v>
      </c>
      <c r="H10" s="6">
        <f>'10'!J4</f>
        <v>17</v>
      </c>
      <c r="I10" s="6">
        <f>'10'!K4</f>
        <v>17</v>
      </c>
      <c r="J10" s="6">
        <f>'10'!N4</f>
        <v>154</v>
      </c>
      <c r="K10" s="20">
        <f>'10'!O4</f>
        <v>12.18</v>
      </c>
      <c r="L10" s="4">
        <f>'10'!P4</f>
        <v>1.4</v>
      </c>
      <c r="M10" s="4">
        <f>'10'!Q4</f>
        <v>11.04</v>
      </c>
      <c r="N10" s="4">
        <f>'10'!L4</f>
        <v>0</v>
      </c>
      <c r="O10" s="4">
        <f>'10'!M4</f>
        <v>100</v>
      </c>
    </row>
    <row r="11" spans="1:15" ht="12.75">
      <c r="A11" s="15">
        <v>12</v>
      </c>
      <c r="B11" t="s">
        <v>32</v>
      </c>
      <c r="C11" s="6">
        <f>'12'!E4</f>
        <v>0</v>
      </c>
      <c r="D11" s="6">
        <f>'12'!F4</f>
        <v>0</v>
      </c>
      <c r="E11" s="6">
        <f>'12'!G4</f>
        <v>0</v>
      </c>
      <c r="F11" s="6">
        <f>'12'!H4</f>
        <v>47</v>
      </c>
      <c r="G11" s="6">
        <f>'12'!I4</f>
        <v>28</v>
      </c>
      <c r="H11" s="6">
        <f>'12'!J4</f>
        <v>75</v>
      </c>
      <c r="I11" s="6">
        <f>'12'!K4</f>
        <v>75</v>
      </c>
      <c r="J11" s="6">
        <f>'12'!N4</f>
        <v>933</v>
      </c>
      <c r="K11" s="20">
        <f>'12'!O4</f>
        <v>84.84</v>
      </c>
      <c r="L11" s="4">
        <f>'12'!P4</f>
        <v>0.88</v>
      </c>
      <c r="M11" s="4">
        <f>'12'!Q4</f>
        <v>8.04</v>
      </c>
      <c r="N11" s="4">
        <f>'12'!L4</f>
        <v>0</v>
      </c>
      <c r="O11" s="4">
        <f>'12'!M4</f>
        <v>100</v>
      </c>
    </row>
    <row r="12" spans="1:15" ht="12.75">
      <c r="A12" s="15">
        <v>13</v>
      </c>
      <c r="B12" t="s">
        <v>33</v>
      </c>
      <c r="C12" s="6">
        <f>'13'!E4</f>
        <v>1</v>
      </c>
      <c r="D12" s="6">
        <f>'13'!F4</f>
        <v>0</v>
      </c>
      <c r="E12" s="6">
        <f>'13'!G4</f>
        <v>1</v>
      </c>
      <c r="F12" s="6">
        <f>'13'!H4</f>
        <v>21</v>
      </c>
      <c r="G12" s="6">
        <f>'13'!I4</f>
        <v>20</v>
      </c>
      <c r="H12" s="6">
        <f>'13'!J4</f>
        <v>41</v>
      </c>
      <c r="I12" s="6">
        <f>'13'!K4</f>
        <v>42</v>
      </c>
      <c r="J12" s="6">
        <f>'13'!N4</f>
        <v>247</v>
      </c>
      <c r="K12" s="20">
        <f>'13'!O4</f>
        <v>30.53</v>
      </c>
      <c r="L12" s="4">
        <f>'13'!P4</f>
        <v>1.38</v>
      </c>
      <c r="M12" s="4">
        <f>'13'!Q4</f>
        <v>17.21</v>
      </c>
      <c r="N12" s="4">
        <f>'13'!L4</f>
        <v>0</v>
      </c>
      <c r="O12" s="4">
        <f>'13'!M4</f>
        <v>97.62</v>
      </c>
    </row>
    <row r="13" spans="1:15" ht="12.75">
      <c r="A13" s="15">
        <v>14</v>
      </c>
      <c r="B13" t="s">
        <v>34</v>
      </c>
      <c r="C13" s="6">
        <f>'14'!E4</f>
        <v>0</v>
      </c>
      <c r="D13" s="6">
        <f>'14'!F4</f>
        <v>0</v>
      </c>
      <c r="E13" s="6">
        <f>'14'!G4</f>
        <v>0</v>
      </c>
      <c r="F13" s="6">
        <f>'14'!H4</f>
        <v>80</v>
      </c>
      <c r="G13" s="6">
        <f>'14'!I4</f>
        <v>56</v>
      </c>
      <c r="H13" s="6">
        <f>'14'!J4</f>
        <v>136</v>
      </c>
      <c r="I13" s="6">
        <f>'14'!K4</f>
        <v>136</v>
      </c>
      <c r="J13" s="6">
        <f>'14'!N4</f>
        <v>1001</v>
      </c>
      <c r="K13" s="20">
        <f>'14'!O4</f>
        <v>80.38</v>
      </c>
      <c r="L13" s="4">
        <f>'14'!P4</f>
        <v>1.69</v>
      </c>
      <c r="M13" s="4">
        <f>'14'!Q4</f>
        <v>14.91</v>
      </c>
      <c r="N13" s="4">
        <f>'14'!L4</f>
        <v>0</v>
      </c>
      <c r="O13" s="4">
        <f>'14'!M4</f>
        <v>100</v>
      </c>
    </row>
    <row r="14" spans="1:15" ht="12.75">
      <c r="A14" s="15">
        <v>17</v>
      </c>
      <c r="B14" t="s">
        <v>35</v>
      </c>
      <c r="C14" s="6">
        <f>'17'!E4</f>
        <v>0</v>
      </c>
      <c r="D14" s="6">
        <f>'17'!F4</f>
        <v>0</v>
      </c>
      <c r="E14" s="6">
        <f>'17'!G4</f>
        <v>0</v>
      </c>
      <c r="F14" s="6">
        <f>'17'!H4</f>
        <v>6</v>
      </c>
      <c r="G14" s="6">
        <f>'17'!I4</f>
        <v>14</v>
      </c>
      <c r="H14" s="6">
        <f>'17'!J4</f>
        <v>20</v>
      </c>
      <c r="I14" s="6">
        <f>'17'!K4</f>
        <v>20</v>
      </c>
      <c r="J14" s="6">
        <f>'17'!N4</f>
        <v>152</v>
      </c>
      <c r="K14" s="20">
        <f>'17'!O4</f>
        <v>12.66</v>
      </c>
      <c r="L14" s="4">
        <f>'17'!P4</f>
        <v>1.58</v>
      </c>
      <c r="M14" s="4">
        <f>'17'!Q4</f>
        <v>14.39</v>
      </c>
      <c r="N14" s="4">
        <f>'17'!L4</f>
        <v>0</v>
      </c>
      <c r="O14" s="4">
        <f>'17'!M4</f>
        <v>100</v>
      </c>
    </row>
    <row r="15" spans="1:15" ht="12.75">
      <c r="A15" s="15">
        <v>18</v>
      </c>
      <c r="B15" t="s">
        <v>36</v>
      </c>
      <c r="C15" s="6">
        <f>'18'!E4</f>
        <v>1</v>
      </c>
      <c r="D15" s="6">
        <f>'18'!F4</f>
        <v>0</v>
      </c>
      <c r="E15" s="6">
        <f>'18'!G4</f>
        <v>1</v>
      </c>
      <c r="F15" s="6">
        <f>'18'!H4</f>
        <v>23</v>
      </c>
      <c r="G15" s="6">
        <f>'18'!I4</f>
        <v>14</v>
      </c>
      <c r="H15" s="6">
        <f>'18'!J4</f>
        <v>37</v>
      </c>
      <c r="I15" s="6">
        <f>'18'!K4</f>
        <v>38</v>
      </c>
      <c r="J15" s="6">
        <f>'18'!N4</f>
        <v>252</v>
      </c>
      <c r="K15" s="20">
        <f>'18'!O4</f>
        <v>21.7</v>
      </c>
      <c r="L15" s="4">
        <f>'18'!P4</f>
        <v>1.75</v>
      </c>
      <c r="M15" s="4">
        <f>'18'!Q4</f>
        <v>15.08</v>
      </c>
      <c r="N15" s="4">
        <f>'18'!L4</f>
        <v>0</v>
      </c>
      <c r="O15" s="4">
        <f>'18'!M4</f>
        <v>97.37</v>
      </c>
    </row>
    <row r="16" spans="1:15" ht="12.75">
      <c r="A16" s="15">
        <v>19</v>
      </c>
      <c r="B16" t="s">
        <v>37</v>
      </c>
      <c r="C16" s="6">
        <f>'19'!E4</f>
        <v>0</v>
      </c>
      <c r="D16" s="6">
        <f>'19'!F4</f>
        <v>0</v>
      </c>
      <c r="E16" s="6">
        <f>'19'!G4</f>
        <v>0</v>
      </c>
      <c r="F16" s="6">
        <f>'19'!H4</f>
        <v>12</v>
      </c>
      <c r="G16" s="6">
        <f>'19'!I4</f>
        <v>8</v>
      </c>
      <c r="H16" s="6">
        <f>'19'!J4</f>
        <v>20</v>
      </c>
      <c r="I16" s="6">
        <f>'19'!K4</f>
        <v>20</v>
      </c>
      <c r="J16" s="6">
        <f>'19'!N4</f>
        <v>104</v>
      </c>
      <c r="K16" s="20">
        <f>'19'!O4</f>
        <v>8.2</v>
      </c>
      <c r="L16" s="4">
        <f>'19'!P4</f>
        <v>2.439024</v>
      </c>
      <c r="M16" s="4">
        <f>'19'!Q4</f>
        <v>19.23077</v>
      </c>
      <c r="N16" s="4">
        <f>'19'!L4</f>
        <v>0</v>
      </c>
      <c r="O16" s="4">
        <f>'19'!M4</f>
        <v>100</v>
      </c>
    </row>
    <row r="17" spans="1:15" ht="12.75">
      <c r="A17" s="15">
        <v>20</v>
      </c>
      <c r="B17" t="s">
        <v>38</v>
      </c>
      <c r="C17" s="6">
        <f>'20'!E4</f>
        <v>0</v>
      </c>
      <c r="D17" s="6">
        <f>'20'!F4</f>
        <v>0</v>
      </c>
      <c r="E17" s="6">
        <f>'20'!G4</f>
        <v>0</v>
      </c>
      <c r="F17" s="6">
        <f>'20'!H4</f>
        <v>14</v>
      </c>
      <c r="G17" s="6">
        <f>'20'!I4</f>
        <v>5</v>
      </c>
      <c r="H17" s="6">
        <f>'20'!J4</f>
        <v>19</v>
      </c>
      <c r="I17" s="6">
        <f>'20'!K4</f>
        <v>19</v>
      </c>
      <c r="J17" s="6">
        <f>'20'!N4</f>
        <v>186</v>
      </c>
      <c r="K17" s="20">
        <f>'20'!O4</f>
        <v>16.95</v>
      </c>
      <c r="L17" s="4">
        <f>'20'!P4</f>
        <v>1.12</v>
      </c>
      <c r="M17" s="4">
        <f>'20'!Q4</f>
        <v>10.22</v>
      </c>
      <c r="N17" s="4">
        <f>'20'!L4</f>
        <v>0</v>
      </c>
      <c r="O17" s="4">
        <f>'20'!M4</f>
        <v>100</v>
      </c>
    </row>
    <row r="18" spans="1:15" ht="12.75">
      <c r="A18" s="15">
        <v>21</v>
      </c>
      <c r="B18" t="s">
        <v>39</v>
      </c>
      <c r="C18" s="6">
        <f>'21'!E4</f>
        <v>0</v>
      </c>
      <c r="D18" s="6">
        <f>'21'!F4</f>
        <v>0</v>
      </c>
      <c r="E18" s="6">
        <f>'21'!G4</f>
        <v>0</v>
      </c>
      <c r="F18" s="6">
        <f>'21'!H4</f>
        <v>14</v>
      </c>
      <c r="G18" s="6">
        <f>'21'!I4</f>
        <v>5</v>
      </c>
      <c r="H18" s="6">
        <f>'21'!J4</f>
        <v>19</v>
      </c>
      <c r="I18" s="6">
        <f>'21'!K4</f>
        <v>19</v>
      </c>
      <c r="J18" s="6">
        <f>'21'!N4</f>
        <v>141</v>
      </c>
      <c r="K18" s="20">
        <f>'21'!O4</f>
        <v>10.53</v>
      </c>
      <c r="L18" s="4">
        <f>'21'!P4</f>
        <v>1.8</v>
      </c>
      <c r="M18" s="4">
        <f>'21'!Q4</f>
        <v>13.97</v>
      </c>
      <c r="N18" s="4">
        <f>'21'!L4</f>
        <v>0</v>
      </c>
      <c r="O18" s="4">
        <f>'21'!M4</f>
        <v>100</v>
      </c>
    </row>
    <row r="19" spans="1:15" ht="12.75">
      <c r="A19" s="15">
        <v>22</v>
      </c>
      <c r="B19" t="s">
        <v>40</v>
      </c>
      <c r="C19" s="6">
        <f>'22'!E4</f>
        <v>0</v>
      </c>
      <c r="D19" s="6">
        <f>'22'!F4</f>
        <v>0</v>
      </c>
      <c r="E19" s="6">
        <f>'22'!G4</f>
        <v>0</v>
      </c>
      <c r="F19" s="6">
        <f>'22'!H4</f>
        <v>32</v>
      </c>
      <c r="G19" s="6">
        <f>'22'!I4</f>
        <v>24</v>
      </c>
      <c r="H19" s="6">
        <f>'22'!J4</f>
        <v>56</v>
      </c>
      <c r="I19" s="6">
        <f>'22'!K4</f>
        <v>56</v>
      </c>
      <c r="J19" s="6">
        <f>'22'!N4</f>
        <v>385</v>
      </c>
      <c r="K19" s="20">
        <f>'22'!O4</f>
        <v>20.65</v>
      </c>
      <c r="L19" s="4">
        <f>'22'!P4</f>
        <v>2.71</v>
      </c>
      <c r="M19" s="4">
        <f>'22'!Q4</f>
        <v>14.66</v>
      </c>
      <c r="N19" s="4">
        <f>'22'!L4</f>
        <v>0</v>
      </c>
      <c r="O19" s="4">
        <f>'22'!M4</f>
        <v>100</v>
      </c>
    </row>
    <row r="20" spans="1:15" ht="12.75">
      <c r="A20" s="15">
        <v>23</v>
      </c>
      <c r="B20" t="s">
        <v>41</v>
      </c>
      <c r="C20" s="6">
        <f>'23'!E4</f>
        <v>0</v>
      </c>
      <c r="D20" s="6">
        <f>'23'!F4</f>
        <v>0</v>
      </c>
      <c r="E20" s="6">
        <f>'23'!G4</f>
        <v>0</v>
      </c>
      <c r="F20" s="6">
        <f>'23'!H4</f>
        <v>24</v>
      </c>
      <c r="G20" s="6">
        <f>'23'!I4</f>
        <v>10</v>
      </c>
      <c r="H20" s="6">
        <f>'23'!J4</f>
        <v>34</v>
      </c>
      <c r="I20" s="6">
        <f>'23'!K4</f>
        <v>34</v>
      </c>
      <c r="J20" s="6">
        <f>'23'!N4</f>
        <v>260</v>
      </c>
      <c r="K20" s="20">
        <f>'23'!O4</f>
        <v>30.794</v>
      </c>
      <c r="L20" s="4">
        <f>'23'!P4</f>
        <v>1.104</v>
      </c>
      <c r="M20" s="4">
        <f>'23'!Q4</f>
        <v>13.1274131</v>
      </c>
      <c r="N20" s="4">
        <f>'23'!L4</f>
        <v>0</v>
      </c>
      <c r="O20" s="4">
        <f>'23'!M4</f>
        <v>1</v>
      </c>
    </row>
    <row r="21" spans="1:15" ht="12.75">
      <c r="A21" s="15">
        <v>24</v>
      </c>
      <c r="B21" t="s">
        <v>42</v>
      </c>
      <c r="C21" s="6">
        <f>'24'!E4</f>
        <v>0</v>
      </c>
      <c r="D21" s="6">
        <f>'24'!F4</f>
        <v>0</v>
      </c>
      <c r="E21" s="6">
        <f>'24'!G4</f>
        <v>0</v>
      </c>
      <c r="F21" s="6">
        <f>'24'!H4</f>
        <v>25</v>
      </c>
      <c r="G21" s="6">
        <f>'24'!I4</f>
        <v>21</v>
      </c>
      <c r="H21" s="6">
        <f>'24'!J4</f>
        <v>46</v>
      </c>
      <c r="I21" s="6">
        <f>'24'!K4</f>
        <v>46</v>
      </c>
      <c r="J21" s="6">
        <f>'24'!N4</f>
        <v>407</v>
      </c>
      <c r="K21" s="20">
        <f>'24'!O4</f>
        <v>36.67</v>
      </c>
      <c r="L21" s="4">
        <f>'24'!P4</f>
        <v>1.25</v>
      </c>
      <c r="M21" s="4">
        <f>'24'!Q4</f>
        <v>11.89</v>
      </c>
      <c r="N21" s="4">
        <f>'24'!L4</f>
        <v>0</v>
      </c>
      <c r="O21" s="4">
        <f>'24'!M4</f>
        <v>100</v>
      </c>
    </row>
    <row r="22" spans="1:15" ht="12.75">
      <c r="A22" s="15">
        <v>25</v>
      </c>
      <c r="B22" t="s">
        <v>43</v>
      </c>
      <c r="C22" s="6">
        <f>'25'!E4</f>
        <v>1</v>
      </c>
      <c r="D22" s="6">
        <f>'25'!F4</f>
        <v>0</v>
      </c>
      <c r="E22" s="6">
        <f>'25'!G4</f>
        <v>1</v>
      </c>
      <c r="F22" s="6">
        <f>'25'!H4</f>
        <v>104</v>
      </c>
      <c r="G22" s="6">
        <f>'25'!I4</f>
        <v>48</v>
      </c>
      <c r="H22" s="6">
        <f>'25'!J4</f>
        <v>152</v>
      </c>
      <c r="I22" s="6">
        <f>'25'!K4</f>
        <v>153</v>
      </c>
      <c r="J22" s="6">
        <f>'25'!N4</f>
        <v>800</v>
      </c>
      <c r="K22" s="20">
        <f>'25'!O4</f>
        <v>145.668</v>
      </c>
      <c r="L22" s="4">
        <f>'25'!P4</f>
        <v>1.050334</v>
      </c>
      <c r="M22" s="4">
        <f>'25'!Q4</f>
        <v>20.02618</v>
      </c>
      <c r="N22" s="4">
        <f>'25'!L4</f>
        <v>0</v>
      </c>
      <c r="O22" s="4">
        <f>'25'!M4</f>
        <v>99.34641</v>
      </c>
    </row>
    <row r="23" ht="12.75">
      <c r="K23" s="20"/>
    </row>
    <row r="24" spans="2:15" ht="12.75">
      <c r="B24" s="11" t="s">
        <v>20</v>
      </c>
      <c r="C24" s="12">
        <f>SUM(C3:C22)</f>
        <v>5</v>
      </c>
      <c r="D24" s="12">
        <f aca="true" t="shared" si="0" ref="D24:K24">SUM(D3:D22)</f>
        <v>5</v>
      </c>
      <c r="E24" s="12">
        <f t="shared" si="0"/>
        <v>10</v>
      </c>
      <c r="F24" s="12">
        <f t="shared" si="0"/>
        <v>585</v>
      </c>
      <c r="G24" s="12">
        <f t="shared" si="0"/>
        <v>403</v>
      </c>
      <c r="H24" s="12">
        <f t="shared" si="0"/>
        <v>988</v>
      </c>
      <c r="I24" s="12">
        <f t="shared" si="0"/>
        <v>998</v>
      </c>
      <c r="J24" s="12">
        <f t="shared" si="0"/>
        <v>7277</v>
      </c>
      <c r="K24" s="21">
        <f t="shared" si="0"/>
        <v>723.8319999999999</v>
      </c>
      <c r="L24" s="6"/>
      <c r="M24" s="6"/>
      <c r="N24" s="6"/>
      <c r="O24" s="6"/>
    </row>
    <row r="25" spans="2:15" ht="12.75">
      <c r="B25" s="11" t="s">
        <v>21</v>
      </c>
      <c r="C25" s="12">
        <v>7</v>
      </c>
      <c r="D25" s="12">
        <v>4</v>
      </c>
      <c r="E25" s="12">
        <v>11</v>
      </c>
      <c r="F25" s="12">
        <v>508</v>
      </c>
      <c r="G25" s="12">
        <v>325</v>
      </c>
      <c r="H25" s="12">
        <v>833</v>
      </c>
      <c r="I25" s="12">
        <v>844</v>
      </c>
      <c r="J25" s="12">
        <v>7013</v>
      </c>
      <c r="K25" s="21">
        <v>684.7470000000001</v>
      </c>
      <c r="L25" s="6"/>
      <c r="M25" s="6"/>
      <c r="N25" s="6"/>
      <c r="O25" s="6"/>
    </row>
    <row r="31" ht="12.75">
      <c r="M31" s="4"/>
    </row>
  </sheetData>
  <sheetProtection/>
  <conditionalFormatting sqref="M31 C24:O25 C3:O2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&amp;L&amp;14Statens Naturvårdsverk&amp;C&amp;14&amp;D&amp;R&amp;P</oddHeader>
    <oddFooter>&amp;L&amp;F/&amp;A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O2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57421875" style="0" bestFit="1" customWidth="1"/>
    <col min="2" max="2" width="29.7109375" style="0" customWidth="1"/>
    <col min="3" max="4" width="8.8515625" style="0" customWidth="1"/>
    <col min="5" max="5" width="8.28125" style="0" customWidth="1"/>
    <col min="6" max="6" width="6.57421875" style="0" customWidth="1"/>
    <col min="7" max="7" width="6.28125" style="0" customWidth="1"/>
    <col min="8" max="8" width="8.140625" style="0" customWidth="1"/>
    <col min="9" max="9" width="8.003906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7.28125" style="0" customWidth="1"/>
    <col min="14" max="14" width="8.57421875" style="0" customWidth="1"/>
    <col min="15" max="15" width="11.00390625" style="0" customWidth="1"/>
  </cols>
  <sheetData>
    <row r="1" spans="1:3" ht="16.5" customHeight="1">
      <c r="A1" s="1" t="s">
        <v>49</v>
      </c>
      <c r="C1" s="2" t="s">
        <v>78</v>
      </c>
    </row>
    <row r="2" spans="1:15" ht="64.5" customHeight="1">
      <c r="A2" s="14" t="s">
        <v>0</v>
      </c>
      <c r="B2" s="13" t="s">
        <v>1</v>
      </c>
      <c r="C2" s="16" t="s">
        <v>3</v>
      </c>
      <c r="D2" s="16" t="s">
        <v>4</v>
      </c>
      <c r="E2" s="16" t="s">
        <v>5</v>
      </c>
      <c r="F2" s="16" t="s">
        <v>22</v>
      </c>
      <c r="G2" s="16" t="s">
        <v>23</v>
      </c>
      <c r="H2" s="16" t="s">
        <v>6</v>
      </c>
      <c r="I2" s="16" t="s">
        <v>7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8</v>
      </c>
      <c r="O2" s="16" t="s">
        <v>9</v>
      </c>
    </row>
    <row r="3" spans="1:15" ht="12.75">
      <c r="A3" s="15">
        <v>1</v>
      </c>
      <c r="B3" t="s">
        <v>24</v>
      </c>
      <c r="C3" s="6">
        <f>'01'!E5</f>
        <v>0</v>
      </c>
      <c r="D3" s="6">
        <f>'01'!F5</f>
        <v>0</v>
      </c>
      <c r="E3" s="6">
        <f>'01'!G5</f>
        <v>0</v>
      </c>
      <c r="F3" s="6">
        <f>'01'!H5</f>
        <v>0</v>
      </c>
      <c r="G3" s="6">
        <f>'01'!I5</f>
        <v>0</v>
      </c>
      <c r="H3" s="6">
        <f>'01'!J5</f>
        <v>0</v>
      </c>
      <c r="I3" s="6">
        <f>'01'!K5</f>
        <v>0</v>
      </c>
      <c r="J3" s="6">
        <f>'01'!N5</f>
        <v>0</v>
      </c>
      <c r="K3" s="20">
        <f>'01'!O5</f>
        <v>0</v>
      </c>
      <c r="L3" s="4">
        <f>'01'!P5</f>
        <v>0</v>
      </c>
      <c r="M3" s="4">
        <f>'01'!Q5</f>
        <v>0</v>
      </c>
      <c r="N3" s="4">
        <f>'01'!L5</f>
        <v>0</v>
      </c>
      <c r="O3" s="4">
        <f>'01'!M5</f>
        <v>0</v>
      </c>
    </row>
    <row r="4" spans="1:15" ht="12.75">
      <c r="A4" s="15">
        <v>3</v>
      </c>
      <c r="B4" t="s">
        <v>25</v>
      </c>
      <c r="C4" s="6">
        <f>'03'!E5</f>
        <v>0</v>
      </c>
      <c r="D4" s="6">
        <f>'03'!F5</f>
        <v>0</v>
      </c>
      <c r="E4" s="6">
        <f>'03'!G5</f>
        <v>0</v>
      </c>
      <c r="F4" s="6">
        <f>'03'!H5</f>
        <v>0</v>
      </c>
      <c r="G4" s="6">
        <f>'03'!I5</f>
        <v>0</v>
      </c>
      <c r="H4" s="6">
        <f>'03'!J5</f>
        <v>0</v>
      </c>
      <c r="I4" s="6">
        <f>'03'!K5</f>
        <v>0</v>
      </c>
      <c r="J4" s="6">
        <f>'03'!N5</f>
        <v>0</v>
      </c>
      <c r="K4" s="20">
        <f>'03'!O5</f>
        <v>0</v>
      </c>
      <c r="L4" s="4">
        <f>'03'!P5</f>
        <v>0</v>
      </c>
      <c r="M4" s="4">
        <f>'03'!Q5</f>
        <v>0</v>
      </c>
      <c r="N4" s="4">
        <f>'03'!L5</f>
        <v>0</v>
      </c>
      <c r="O4" s="4">
        <f>'03'!M5</f>
        <v>0</v>
      </c>
    </row>
    <row r="5" spans="1:15" ht="12.75">
      <c r="A5" s="15">
        <v>4</v>
      </c>
      <c r="B5" t="s">
        <v>26</v>
      </c>
      <c r="C5" s="6">
        <f>'04'!E5</f>
        <v>0</v>
      </c>
      <c r="D5" s="6">
        <f>'04'!F5</f>
        <v>0</v>
      </c>
      <c r="E5" s="6">
        <f>'04'!G5</f>
        <v>0</v>
      </c>
      <c r="F5" s="6">
        <f>'04'!H5</f>
        <v>1</v>
      </c>
      <c r="G5" s="6">
        <f>'04'!I5</f>
        <v>0</v>
      </c>
      <c r="H5" s="6">
        <f>'04'!J5</f>
        <v>1</v>
      </c>
      <c r="I5" s="6">
        <f>'04'!K5</f>
        <v>1</v>
      </c>
      <c r="J5" s="6">
        <f>'04'!N5</f>
        <v>1</v>
      </c>
      <c r="K5" s="20">
        <f>'04'!O5</f>
        <v>0</v>
      </c>
      <c r="L5" s="4">
        <f>'04'!P5</f>
        <v>0</v>
      </c>
      <c r="M5" s="4">
        <f>'04'!Q5</f>
        <v>0</v>
      </c>
      <c r="N5" s="4">
        <f>'04'!L5</f>
        <v>0</v>
      </c>
      <c r="O5" s="4">
        <f>'04'!M5</f>
        <v>100</v>
      </c>
    </row>
    <row r="6" spans="1:15" ht="12.75">
      <c r="A6" s="15">
        <v>5</v>
      </c>
      <c r="B6" t="s">
        <v>27</v>
      </c>
      <c r="C6" s="6">
        <f>'05'!E5</f>
        <v>0</v>
      </c>
      <c r="D6" s="6">
        <f>'05'!F5</f>
        <v>0</v>
      </c>
      <c r="E6" s="6">
        <f>'05'!G5</f>
        <v>0</v>
      </c>
      <c r="F6" s="6">
        <f>'05'!H5</f>
        <v>1</v>
      </c>
      <c r="G6" s="6">
        <f>'05'!I5</f>
        <v>0</v>
      </c>
      <c r="H6" s="6">
        <f>'05'!J5</f>
        <v>1</v>
      </c>
      <c r="I6" s="6">
        <f>'05'!K5</f>
        <v>1</v>
      </c>
      <c r="J6" s="6">
        <f>'05'!N5</f>
        <v>1</v>
      </c>
      <c r="K6" s="20">
        <f>'05'!O5</f>
        <v>0</v>
      </c>
      <c r="L6" s="4">
        <f>'05'!P5</f>
        <v>0</v>
      </c>
      <c r="M6" s="4">
        <f>'05'!Q5</f>
        <v>0</v>
      </c>
      <c r="N6" s="4">
        <f>'05'!L5</f>
        <v>0</v>
      </c>
      <c r="O6" s="4">
        <f>'05'!M5</f>
        <v>100</v>
      </c>
    </row>
    <row r="7" spans="1:15" ht="12.75">
      <c r="A7" s="15">
        <v>6</v>
      </c>
      <c r="B7" t="s">
        <v>28</v>
      </c>
      <c r="C7" s="6">
        <f>'06'!E5</f>
        <v>0</v>
      </c>
      <c r="D7" s="6">
        <f>'06'!F5</f>
        <v>0</v>
      </c>
      <c r="E7" s="6">
        <f>'06'!G5</f>
        <v>0</v>
      </c>
      <c r="F7" s="6">
        <f>'06'!H5</f>
        <v>4</v>
      </c>
      <c r="G7" s="6">
        <f>'06'!I5</f>
        <v>4</v>
      </c>
      <c r="H7" s="6">
        <f>'06'!J5</f>
        <v>8</v>
      </c>
      <c r="I7" s="6">
        <f>'06'!K5</f>
        <v>8</v>
      </c>
      <c r="J7" s="6">
        <f>'06'!N5</f>
        <v>7</v>
      </c>
      <c r="K7" s="20">
        <f>'06'!O5</f>
        <v>0</v>
      </c>
      <c r="L7" s="4">
        <f>'06'!P5</f>
        <v>0</v>
      </c>
      <c r="M7" s="4">
        <f>'06'!Q5</f>
        <v>0</v>
      </c>
      <c r="N7" s="4">
        <f>'06'!L5</f>
        <v>0</v>
      </c>
      <c r="O7" s="4">
        <f>'06'!M5</f>
        <v>100</v>
      </c>
    </row>
    <row r="8" spans="1:15" ht="12.75">
      <c r="A8" s="15">
        <v>7</v>
      </c>
      <c r="B8" t="s">
        <v>29</v>
      </c>
      <c r="C8" s="6">
        <f>'07'!E5</f>
        <v>0</v>
      </c>
      <c r="D8" s="6">
        <f>'07'!F5</f>
        <v>0</v>
      </c>
      <c r="E8" s="6">
        <f>'07'!G5</f>
        <v>0</v>
      </c>
      <c r="F8" s="6">
        <f>'07'!H5</f>
        <v>1</v>
      </c>
      <c r="G8" s="6">
        <f>'07'!I5</f>
        <v>1</v>
      </c>
      <c r="H8" s="6">
        <f>'07'!J5</f>
        <v>2</v>
      </c>
      <c r="I8" s="6">
        <f>'07'!K5</f>
        <v>2</v>
      </c>
      <c r="J8" s="6">
        <f>'07'!N5</f>
        <v>2</v>
      </c>
      <c r="K8" s="20">
        <f>'07'!O5</f>
        <v>0</v>
      </c>
      <c r="L8" s="4">
        <f>'07'!P5</f>
        <v>0</v>
      </c>
      <c r="M8" s="4">
        <f>'07'!Q5</f>
        <v>0</v>
      </c>
      <c r="N8" s="4">
        <f>'07'!L5</f>
        <v>0</v>
      </c>
      <c r="O8" s="4">
        <f>'07'!M5</f>
        <v>100</v>
      </c>
    </row>
    <row r="9" spans="1:15" ht="12.75">
      <c r="A9" s="15">
        <v>8</v>
      </c>
      <c r="B9" t="s">
        <v>30</v>
      </c>
      <c r="C9" s="6">
        <f>'08'!E5</f>
        <v>0</v>
      </c>
      <c r="D9" s="6">
        <f>'08'!F5</f>
        <v>0</v>
      </c>
      <c r="E9" s="6">
        <f>'08'!G5</f>
        <v>0</v>
      </c>
      <c r="F9" s="6">
        <f>'08'!H5</f>
        <v>0</v>
      </c>
      <c r="G9" s="6">
        <f>'08'!I5</f>
        <v>0</v>
      </c>
      <c r="H9" s="6">
        <f>'08'!J5</f>
        <v>0</v>
      </c>
      <c r="I9" s="6">
        <f>'08'!K5</f>
        <v>0</v>
      </c>
      <c r="J9" s="6">
        <f>'08'!N5</f>
        <v>0</v>
      </c>
      <c r="K9" s="20">
        <f>'08'!O5</f>
        <v>0</v>
      </c>
      <c r="L9" s="4">
        <f>'08'!P5</f>
        <v>0</v>
      </c>
      <c r="M9" s="4">
        <f>'08'!Q5</f>
        <v>0</v>
      </c>
      <c r="N9" s="4">
        <f>'08'!L5</f>
        <v>0</v>
      </c>
      <c r="O9" s="4">
        <f>'08'!M5</f>
        <v>0</v>
      </c>
    </row>
    <row r="10" spans="1:15" ht="12.75">
      <c r="A10" s="15">
        <v>10</v>
      </c>
      <c r="B10" t="s">
        <v>31</v>
      </c>
      <c r="C10" s="6">
        <f>'10'!E5</f>
        <v>0</v>
      </c>
      <c r="D10" s="6">
        <f>'10'!F5</f>
        <v>0</v>
      </c>
      <c r="E10" s="6">
        <f>'10'!G5</f>
        <v>0</v>
      </c>
      <c r="F10" s="6">
        <f>'10'!H5</f>
        <v>0</v>
      </c>
      <c r="G10" s="6">
        <f>'10'!I5</f>
        <v>0</v>
      </c>
      <c r="H10" s="6">
        <f>'10'!J5</f>
        <v>0</v>
      </c>
      <c r="I10" s="6">
        <f>'10'!K5</f>
        <v>0</v>
      </c>
      <c r="J10" s="6">
        <f>'10'!N5</f>
        <v>0</v>
      </c>
      <c r="K10" s="20">
        <f>'10'!O5</f>
        <v>0</v>
      </c>
      <c r="L10" s="4">
        <f>'10'!P5</f>
        <v>0</v>
      </c>
      <c r="M10" s="4">
        <f>'10'!Q5</f>
        <v>0</v>
      </c>
      <c r="N10" s="4">
        <f>'10'!L5</f>
        <v>0</v>
      </c>
      <c r="O10" s="4">
        <f>'10'!M5</f>
        <v>0</v>
      </c>
    </row>
    <row r="11" spans="1:15" ht="12.75">
      <c r="A11" s="15">
        <v>12</v>
      </c>
      <c r="B11" t="s">
        <v>32</v>
      </c>
      <c r="C11" s="6">
        <f>'12'!E5</f>
        <v>0</v>
      </c>
      <c r="D11" s="6">
        <f>'12'!F5</f>
        <v>0</v>
      </c>
      <c r="E11" s="6">
        <f>'12'!G5</f>
        <v>0</v>
      </c>
      <c r="F11" s="6">
        <f>'12'!H5</f>
        <v>0</v>
      </c>
      <c r="G11" s="6">
        <f>'12'!I5</f>
        <v>0</v>
      </c>
      <c r="H11" s="6">
        <f>'12'!J5</f>
        <v>0</v>
      </c>
      <c r="I11" s="6">
        <f>'12'!K5</f>
        <v>0</v>
      </c>
      <c r="J11" s="6">
        <f>'12'!N5</f>
        <v>0</v>
      </c>
      <c r="K11" s="20">
        <f>'12'!O5</f>
        <v>0</v>
      </c>
      <c r="L11" s="4">
        <f>'12'!P5</f>
        <v>0</v>
      </c>
      <c r="M11" s="4">
        <f>'12'!Q5</f>
        <v>0</v>
      </c>
      <c r="N11" s="4">
        <f>'12'!L5</f>
        <v>0</v>
      </c>
      <c r="O11" s="4">
        <f>'12'!M5</f>
        <v>0</v>
      </c>
    </row>
    <row r="12" spans="1:15" ht="12.75">
      <c r="A12" s="15">
        <v>13</v>
      </c>
      <c r="B12" t="s">
        <v>33</v>
      </c>
      <c r="C12" s="6">
        <f>'13'!E5</f>
        <v>0</v>
      </c>
      <c r="D12" s="6">
        <f>'13'!F5</f>
        <v>0</v>
      </c>
      <c r="E12" s="6">
        <f>'13'!G5</f>
        <v>0</v>
      </c>
      <c r="F12" s="6">
        <f>'13'!H5</f>
        <v>0</v>
      </c>
      <c r="G12" s="6">
        <f>'13'!I5</f>
        <v>0</v>
      </c>
      <c r="H12" s="6">
        <f>'13'!J5</f>
        <v>0</v>
      </c>
      <c r="I12" s="6">
        <f>'13'!K5</f>
        <v>0</v>
      </c>
      <c r="J12" s="6">
        <f>'13'!N5</f>
        <v>0</v>
      </c>
      <c r="K12" s="20">
        <f>'13'!O5</f>
        <v>0</v>
      </c>
      <c r="L12" s="4">
        <f>'13'!P5</f>
        <v>0</v>
      </c>
      <c r="M12" s="4">
        <f>'13'!Q5</f>
        <v>0</v>
      </c>
      <c r="N12" s="4">
        <f>'13'!L5</f>
        <v>0</v>
      </c>
      <c r="O12" s="4">
        <f>'13'!M5</f>
        <v>0</v>
      </c>
    </row>
    <row r="13" spans="1:15" ht="12.75">
      <c r="A13" s="15">
        <v>14</v>
      </c>
      <c r="B13" t="s">
        <v>34</v>
      </c>
      <c r="C13" s="6">
        <f>'14'!E5</f>
        <v>0</v>
      </c>
      <c r="D13" s="6">
        <f>'14'!F5</f>
        <v>0</v>
      </c>
      <c r="E13" s="6">
        <f>'14'!G5</f>
        <v>0</v>
      </c>
      <c r="F13" s="6">
        <f>'14'!H5</f>
        <v>1</v>
      </c>
      <c r="G13" s="6">
        <f>'14'!I5</f>
        <v>3</v>
      </c>
      <c r="H13" s="6">
        <f>'14'!J5</f>
        <v>4</v>
      </c>
      <c r="I13" s="6">
        <f>'14'!K5</f>
        <v>4</v>
      </c>
      <c r="J13" s="6">
        <f>'14'!N5</f>
        <v>4</v>
      </c>
      <c r="K13" s="20">
        <f>'14'!O5</f>
        <v>0</v>
      </c>
      <c r="L13" s="4">
        <f>'14'!P5</f>
        <v>0</v>
      </c>
      <c r="M13" s="4">
        <f>'14'!Q5</f>
        <v>0</v>
      </c>
      <c r="N13" s="4">
        <f>'14'!L5</f>
        <v>0</v>
      </c>
      <c r="O13" s="4">
        <f>'14'!M5</f>
        <v>100</v>
      </c>
    </row>
    <row r="14" spans="1:15" ht="12.75">
      <c r="A14" s="15">
        <v>17</v>
      </c>
      <c r="B14" t="s">
        <v>35</v>
      </c>
      <c r="C14" s="6">
        <f>'17'!E5</f>
        <v>0</v>
      </c>
      <c r="D14" s="6">
        <f>'17'!F5</f>
        <v>0</v>
      </c>
      <c r="E14" s="6">
        <f>'17'!G5</f>
        <v>0</v>
      </c>
      <c r="F14" s="6">
        <f>'17'!H5</f>
        <v>1</v>
      </c>
      <c r="G14" s="6">
        <f>'17'!I5</f>
        <v>2</v>
      </c>
      <c r="H14" s="6">
        <f>'17'!J5</f>
        <v>3</v>
      </c>
      <c r="I14" s="6">
        <f>'17'!K5</f>
        <v>3</v>
      </c>
      <c r="J14" s="6">
        <f>'17'!N5</f>
        <v>2</v>
      </c>
      <c r="K14" s="20">
        <f>'17'!O5</f>
        <v>0.01</v>
      </c>
      <c r="L14" s="4">
        <f>'17'!P5</f>
        <v>300</v>
      </c>
      <c r="M14" s="4">
        <f>'17'!Q5</f>
        <v>100</v>
      </c>
      <c r="N14" s="4">
        <f>'17'!L5</f>
        <v>0</v>
      </c>
      <c r="O14" s="4">
        <f>'17'!M5</f>
        <v>100</v>
      </c>
    </row>
    <row r="15" spans="1:15" ht="12.75">
      <c r="A15" s="15">
        <v>18</v>
      </c>
      <c r="B15" t="s">
        <v>36</v>
      </c>
      <c r="C15" s="6">
        <f>'18'!E5</f>
        <v>0</v>
      </c>
      <c r="D15" s="6">
        <f>'18'!F5</f>
        <v>0</v>
      </c>
      <c r="E15" s="6">
        <f>'18'!G5</f>
        <v>0</v>
      </c>
      <c r="F15" s="6">
        <f>'18'!H5</f>
        <v>1</v>
      </c>
      <c r="G15" s="6">
        <f>'18'!I5</f>
        <v>0</v>
      </c>
      <c r="H15" s="6">
        <f>'18'!J5</f>
        <v>1</v>
      </c>
      <c r="I15" s="6">
        <f>'18'!K5</f>
        <v>1</v>
      </c>
      <c r="J15" s="6">
        <f>'18'!N5</f>
        <v>1</v>
      </c>
      <c r="K15" s="20">
        <f>'18'!O5</f>
        <v>0.01</v>
      </c>
      <c r="L15" s="4">
        <f>'18'!P5</f>
        <v>100</v>
      </c>
      <c r="M15" s="4">
        <f>'18'!Q5</f>
        <v>0</v>
      </c>
      <c r="N15" s="4">
        <f>'18'!L5</f>
        <v>0</v>
      </c>
      <c r="O15" s="4">
        <f>'18'!M5</f>
        <v>100</v>
      </c>
    </row>
    <row r="16" spans="1:15" ht="12.75">
      <c r="A16" s="15">
        <v>19</v>
      </c>
      <c r="B16" t="s">
        <v>37</v>
      </c>
      <c r="C16" s="6">
        <f>'19'!E5</f>
        <v>0</v>
      </c>
      <c r="D16" s="6">
        <f>'19'!F5</f>
        <v>0</v>
      </c>
      <c r="E16" s="6">
        <f>'19'!G5</f>
        <v>0</v>
      </c>
      <c r="F16" s="6">
        <f>'19'!H5</f>
        <v>0</v>
      </c>
      <c r="G16" s="6">
        <f>'19'!I5</f>
        <v>0</v>
      </c>
      <c r="H16" s="6">
        <f>'19'!J5</f>
        <v>0</v>
      </c>
      <c r="I16" s="6">
        <f>'19'!K5</f>
        <v>0</v>
      </c>
      <c r="J16" s="6">
        <f>'19'!N5</f>
        <v>0</v>
      </c>
      <c r="K16" s="20">
        <f>'19'!O5</f>
        <v>0</v>
      </c>
      <c r="L16" s="4">
        <f>'19'!P5</f>
        <v>0</v>
      </c>
      <c r="M16" s="4">
        <f>'19'!Q5</f>
        <v>0</v>
      </c>
      <c r="N16" s="4">
        <f>'19'!L5</f>
        <v>0</v>
      </c>
      <c r="O16" s="4">
        <f>'19'!M5</f>
        <v>0</v>
      </c>
    </row>
    <row r="17" spans="1:15" ht="12.75">
      <c r="A17" s="15">
        <v>20</v>
      </c>
      <c r="B17" t="s">
        <v>38</v>
      </c>
      <c r="C17" s="6">
        <f>'20'!E5</f>
        <v>0</v>
      </c>
      <c r="D17" s="6">
        <f>'20'!F5</f>
        <v>0</v>
      </c>
      <c r="E17" s="6">
        <f>'20'!G5</f>
        <v>0</v>
      </c>
      <c r="F17" s="6">
        <f>'20'!H5</f>
        <v>0</v>
      </c>
      <c r="G17" s="6">
        <f>'20'!I5</f>
        <v>0</v>
      </c>
      <c r="H17" s="6">
        <f>'20'!J5</f>
        <v>0</v>
      </c>
      <c r="I17" s="6">
        <f>'20'!K5</f>
        <v>0</v>
      </c>
      <c r="J17" s="6">
        <f>'20'!N5</f>
        <v>0</v>
      </c>
      <c r="K17" s="20">
        <f>'20'!O5</f>
        <v>0</v>
      </c>
      <c r="L17" s="4">
        <f>'20'!P5</f>
        <v>0</v>
      </c>
      <c r="M17" s="4">
        <f>'20'!Q5</f>
        <v>0</v>
      </c>
      <c r="N17" s="4">
        <f>'20'!L5</f>
        <v>0</v>
      </c>
      <c r="O17" s="4">
        <f>'20'!M5</f>
        <v>0</v>
      </c>
    </row>
    <row r="18" spans="1:15" ht="12.75">
      <c r="A18" s="15">
        <v>21</v>
      </c>
      <c r="B18" t="s">
        <v>39</v>
      </c>
      <c r="C18" s="6">
        <f>'21'!E5</f>
        <v>0</v>
      </c>
      <c r="D18" s="6">
        <f>'21'!F5</f>
        <v>0</v>
      </c>
      <c r="E18" s="6">
        <f>'21'!G5</f>
        <v>0</v>
      </c>
      <c r="F18" s="6">
        <f>'21'!H5</f>
        <v>0</v>
      </c>
      <c r="G18" s="6">
        <f>'21'!I5</f>
        <v>0</v>
      </c>
      <c r="H18" s="6">
        <f>'21'!J5</f>
        <v>0</v>
      </c>
      <c r="I18" s="6">
        <f>'21'!K5</f>
        <v>0</v>
      </c>
      <c r="J18" s="6">
        <f>'21'!N5</f>
        <v>0</v>
      </c>
      <c r="K18" s="20">
        <f>'21'!O5</f>
        <v>0</v>
      </c>
      <c r="L18" s="4">
        <f>'21'!P5</f>
        <v>0</v>
      </c>
      <c r="M18" s="4">
        <f>'21'!Q5</f>
        <v>0</v>
      </c>
      <c r="N18" s="4">
        <f>'21'!L5</f>
        <v>0</v>
      </c>
      <c r="O18" s="4">
        <f>'21'!M5</f>
        <v>0</v>
      </c>
    </row>
    <row r="19" spans="1:15" ht="12.75">
      <c r="A19" s="15">
        <v>22</v>
      </c>
      <c r="B19" t="s">
        <v>40</v>
      </c>
      <c r="C19" s="6">
        <f>'22'!E5</f>
        <v>0</v>
      </c>
      <c r="D19" s="6">
        <f>'22'!F5</f>
        <v>0</v>
      </c>
      <c r="E19" s="6">
        <f>'22'!G5</f>
        <v>0</v>
      </c>
      <c r="F19" s="6">
        <f>'22'!H5</f>
        <v>0</v>
      </c>
      <c r="G19" s="6">
        <f>'22'!I5</f>
        <v>0</v>
      </c>
      <c r="H19" s="6">
        <f>'22'!J5</f>
        <v>0</v>
      </c>
      <c r="I19" s="6">
        <f>'22'!K5</f>
        <v>0</v>
      </c>
      <c r="J19" s="6">
        <f>'22'!N5</f>
        <v>0</v>
      </c>
      <c r="K19" s="20">
        <f>'22'!O5</f>
        <v>0</v>
      </c>
      <c r="L19" s="4">
        <f>'22'!P5</f>
        <v>0</v>
      </c>
      <c r="M19" s="4">
        <f>'22'!Q5</f>
        <v>0</v>
      </c>
      <c r="N19" s="4">
        <f>'22'!L5</f>
        <v>0</v>
      </c>
      <c r="O19" s="4">
        <f>'22'!M5</f>
        <v>0</v>
      </c>
    </row>
    <row r="20" spans="1:15" ht="12.75">
      <c r="A20" s="15">
        <v>23</v>
      </c>
      <c r="B20" t="s">
        <v>41</v>
      </c>
      <c r="C20" s="6">
        <f>'23'!E5</f>
        <v>0</v>
      </c>
      <c r="D20" s="6">
        <f>'23'!F5</f>
        <v>0</v>
      </c>
      <c r="E20" s="6">
        <f>'23'!G5</f>
        <v>0</v>
      </c>
      <c r="F20" s="6">
        <f>'23'!H5</f>
        <v>0</v>
      </c>
      <c r="G20" s="6">
        <f>'23'!I5</f>
        <v>0</v>
      </c>
      <c r="H20" s="6">
        <f>'23'!J5</f>
        <v>0</v>
      </c>
      <c r="I20" s="6">
        <f>'23'!K5</f>
        <v>0</v>
      </c>
      <c r="J20" s="6">
        <f>'23'!N5</f>
        <v>0</v>
      </c>
      <c r="K20" s="20">
        <f>'23'!O5</f>
        <v>0</v>
      </c>
      <c r="L20" s="4">
        <f>'23'!P5</f>
        <v>0</v>
      </c>
      <c r="M20" s="4">
        <f>'23'!Q5</f>
        <v>0</v>
      </c>
      <c r="N20" s="4">
        <f>'23'!L5</f>
        <v>0</v>
      </c>
      <c r="O20" s="4">
        <f>'23'!M5</f>
        <v>0</v>
      </c>
    </row>
    <row r="21" spans="1:15" ht="12.75">
      <c r="A21" s="15">
        <v>24</v>
      </c>
      <c r="B21" t="s">
        <v>42</v>
      </c>
      <c r="C21" s="6">
        <f>'24'!E5</f>
        <v>0</v>
      </c>
      <c r="D21" s="6">
        <f>'24'!F5</f>
        <v>0</v>
      </c>
      <c r="E21" s="6">
        <f>'24'!G5</f>
        <v>0</v>
      </c>
      <c r="F21" s="6">
        <f>'24'!H5</f>
        <v>0</v>
      </c>
      <c r="G21" s="6">
        <f>'24'!I5</f>
        <v>0</v>
      </c>
      <c r="H21" s="6">
        <f>'24'!J5</f>
        <v>0</v>
      </c>
      <c r="I21" s="6">
        <f>'24'!K5</f>
        <v>0</v>
      </c>
      <c r="J21" s="6">
        <f>'24'!N5</f>
        <v>0</v>
      </c>
      <c r="K21" s="20">
        <f>'24'!O5</f>
        <v>0</v>
      </c>
      <c r="L21" s="4">
        <f>'24'!P5</f>
        <v>0</v>
      </c>
      <c r="M21" s="4">
        <f>'24'!Q5</f>
        <v>0</v>
      </c>
      <c r="N21" s="4">
        <f>'24'!L5</f>
        <v>0</v>
      </c>
      <c r="O21" s="4">
        <f>'24'!M5</f>
        <v>0</v>
      </c>
    </row>
    <row r="22" spans="1:15" ht="12.75">
      <c r="A22" s="15">
        <v>25</v>
      </c>
      <c r="B22" t="s">
        <v>43</v>
      </c>
      <c r="C22" s="6">
        <f>'25'!E5</f>
        <v>0</v>
      </c>
      <c r="D22" s="6">
        <f>'25'!F5</f>
        <v>0</v>
      </c>
      <c r="E22" s="6">
        <f>'25'!G5</f>
        <v>0</v>
      </c>
      <c r="F22" s="6">
        <f>'25'!H5</f>
        <v>0</v>
      </c>
      <c r="G22" s="6">
        <f>'25'!I5</f>
        <v>0</v>
      </c>
      <c r="H22" s="6">
        <f>'25'!J5</f>
        <v>0</v>
      </c>
      <c r="I22" s="6">
        <f>'25'!K5</f>
        <v>0</v>
      </c>
      <c r="J22" s="6">
        <f>'25'!N5</f>
        <v>0</v>
      </c>
      <c r="K22" s="20">
        <f>'25'!O5</f>
        <v>0</v>
      </c>
      <c r="L22" s="4">
        <f>'25'!P5</f>
        <v>0</v>
      </c>
      <c r="M22" s="4">
        <f>'25'!Q5</f>
        <v>0</v>
      </c>
      <c r="N22" s="4">
        <f>'25'!L5</f>
        <v>0</v>
      </c>
      <c r="O22" s="4">
        <f>'25'!M5</f>
        <v>0</v>
      </c>
    </row>
    <row r="23" ht="12.75">
      <c r="K23" s="20"/>
    </row>
    <row r="24" spans="2:15" ht="12.75">
      <c r="B24" s="11" t="s">
        <v>20</v>
      </c>
      <c r="C24" s="12">
        <f>SUM(C3:C22)</f>
        <v>0</v>
      </c>
      <c r="D24" s="12">
        <f aca="true" t="shared" si="0" ref="D24:K24">SUM(D3:D22)</f>
        <v>0</v>
      </c>
      <c r="E24" s="12">
        <f t="shared" si="0"/>
        <v>0</v>
      </c>
      <c r="F24" s="12">
        <f t="shared" si="0"/>
        <v>10</v>
      </c>
      <c r="G24" s="12">
        <f t="shared" si="0"/>
        <v>10</v>
      </c>
      <c r="H24" s="12">
        <f t="shared" si="0"/>
        <v>20</v>
      </c>
      <c r="I24" s="12">
        <f t="shared" si="0"/>
        <v>20</v>
      </c>
      <c r="J24" s="12">
        <f t="shared" si="0"/>
        <v>18</v>
      </c>
      <c r="K24" s="21">
        <f t="shared" si="0"/>
        <v>0.02</v>
      </c>
      <c r="L24" s="6"/>
      <c r="M24" s="6"/>
      <c r="N24" s="6"/>
      <c r="O24" s="6"/>
    </row>
    <row r="25" spans="2:15" ht="12.75">
      <c r="B25" s="11" t="s">
        <v>21</v>
      </c>
      <c r="C25" s="12">
        <v>0</v>
      </c>
      <c r="D25" s="12">
        <v>0</v>
      </c>
      <c r="E25" s="12">
        <v>0</v>
      </c>
      <c r="F25" s="12">
        <v>9</v>
      </c>
      <c r="G25" s="12">
        <v>4</v>
      </c>
      <c r="H25" s="12">
        <v>13</v>
      </c>
      <c r="I25" s="12">
        <v>13</v>
      </c>
      <c r="J25" s="12">
        <v>13</v>
      </c>
      <c r="K25" s="21">
        <v>0.04</v>
      </c>
      <c r="L25" s="6"/>
      <c r="M25" s="6"/>
      <c r="N25" s="6"/>
      <c r="O25" s="6"/>
    </row>
  </sheetData>
  <sheetProtection/>
  <conditionalFormatting sqref="C24:O25 C3:O2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&amp;L&amp;14Statens Naturvårdsverk&amp;C&amp;14&amp;D&amp;R&amp;P</oddHeader>
    <oddFooter>&amp;L&amp;F/&amp;A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/>
  <dimension ref="A1:O2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57421875" style="0" bestFit="1" customWidth="1"/>
    <col min="2" max="2" width="29.7109375" style="0" customWidth="1"/>
    <col min="3" max="4" width="8.8515625" style="0" customWidth="1"/>
    <col min="5" max="5" width="8.28125" style="0" customWidth="1"/>
    <col min="6" max="6" width="6.57421875" style="0" customWidth="1"/>
    <col min="7" max="7" width="6.28125" style="0" customWidth="1"/>
    <col min="8" max="8" width="8.140625" style="0" customWidth="1"/>
    <col min="9" max="9" width="8.003906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7.28125" style="0" customWidth="1"/>
    <col min="14" max="14" width="8.57421875" style="0" customWidth="1"/>
    <col min="15" max="15" width="11.00390625" style="0" customWidth="1"/>
  </cols>
  <sheetData>
    <row r="1" spans="1:3" ht="16.5" customHeight="1">
      <c r="A1" s="1" t="s">
        <v>50</v>
      </c>
      <c r="C1" s="2" t="s">
        <v>78</v>
      </c>
    </row>
    <row r="2" spans="1:15" ht="64.5" customHeight="1">
      <c r="A2" s="14" t="s">
        <v>0</v>
      </c>
      <c r="B2" s="13" t="s">
        <v>1</v>
      </c>
      <c r="C2" s="16" t="s">
        <v>3</v>
      </c>
      <c r="D2" s="16" t="s">
        <v>4</v>
      </c>
      <c r="E2" s="16" t="s">
        <v>5</v>
      </c>
      <c r="F2" s="16" t="s">
        <v>22</v>
      </c>
      <c r="G2" s="16" t="s">
        <v>23</v>
      </c>
      <c r="H2" s="16" t="s">
        <v>6</v>
      </c>
      <c r="I2" s="16" t="s">
        <v>7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8</v>
      </c>
      <c r="O2" s="16" t="s">
        <v>9</v>
      </c>
    </row>
    <row r="3" spans="1:15" ht="12.75">
      <c r="A3" s="15">
        <v>1</v>
      </c>
      <c r="B3" t="s">
        <v>24</v>
      </c>
      <c r="C3" s="6">
        <f>'01'!E6</f>
        <v>107</v>
      </c>
      <c r="D3" s="6">
        <f>'01'!F6</f>
        <v>100</v>
      </c>
      <c r="E3" s="6">
        <f>'01'!G6</f>
        <v>207</v>
      </c>
      <c r="F3" s="6">
        <f>'01'!H6</f>
        <v>82</v>
      </c>
      <c r="G3" s="6">
        <f>'01'!I6</f>
        <v>100</v>
      </c>
      <c r="H3" s="6">
        <f>'01'!J6</f>
        <v>182</v>
      </c>
      <c r="I3" s="6">
        <f>'01'!K6</f>
        <v>389</v>
      </c>
      <c r="J3" s="6">
        <f>'01'!N6</f>
        <v>15</v>
      </c>
      <c r="K3" s="20">
        <f>'01'!O6</f>
        <v>185.24</v>
      </c>
      <c r="L3" s="4">
        <f>'01'!P6</f>
        <v>2.1</v>
      </c>
      <c r="M3" s="4">
        <f>'01'!Q6</f>
        <v>77.34</v>
      </c>
      <c r="N3" s="4">
        <f>'01'!L6</f>
        <v>48.31</v>
      </c>
      <c r="O3" s="4">
        <f>'01'!M6</f>
        <v>46.79</v>
      </c>
    </row>
    <row r="4" spans="1:15" ht="12.75">
      <c r="A4" s="15">
        <v>3</v>
      </c>
      <c r="B4" t="s">
        <v>25</v>
      </c>
      <c r="C4" s="6">
        <f>'03'!E6</f>
        <v>276</v>
      </c>
      <c r="D4" s="6">
        <f>'03'!F6</f>
        <v>311</v>
      </c>
      <c r="E4" s="6">
        <f>'03'!G6</f>
        <v>587</v>
      </c>
      <c r="F4" s="6">
        <f>'03'!H6</f>
        <v>291</v>
      </c>
      <c r="G4" s="6">
        <f>'03'!I6</f>
        <v>267</v>
      </c>
      <c r="H4" s="6">
        <f>'03'!J6</f>
        <v>558</v>
      </c>
      <c r="I4" s="6">
        <f>'03'!K6</f>
        <v>1145</v>
      </c>
      <c r="J4" s="6">
        <f>'03'!N6</f>
        <v>33</v>
      </c>
      <c r="K4" s="20">
        <f>'03'!O6</f>
        <v>440.13</v>
      </c>
      <c r="L4" s="4">
        <f>'03'!P6</f>
        <v>2.6</v>
      </c>
      <c r="M4" s="4">
        <f>'03'!Q6</f>
        <v>78.48</v>
      </c>
      <c r="N4" s="4">
        <f>'03'!L6</f>
        <v>52.98</v>
      </c>
      <c r="O4" s="4">
        <f>'03'!M6</f>
        <v>48.73</v>
      </c>
    </row>
    <row r="5" spans="1:15" ht="12.75">
      <c r="A5" s="15">
        <v>4</v>
      </c>
      <c r="B5" t="s">
        <v>26</v>
      </c>
      <c r="C5" s="6">
        <f>'04'!E6</f>
        <v>184</v>
      </c>
      <c r="D5" s="6">
        <f>'04'!F6</f>
        <v>200</v>
      </c>
      <c r="E5" s="6">
        <f>'04'!G6</f>
        <v>384</v>
      </c>
      <c r="F5" s="6">
        <f>'04'!H6</f>
        <v>254</v>
      </c>
      <c r="G5" s="6">
        <f>'04'!I6</f>
        <v>240</v>
      </c>
      <c r="H5" s="6">
        <f>'04'!J6</f>
        <v>494</v>
      </c>
      <c r="I5" s="6">
        <f>'04'!K6</f>
        <v>878</v>
      </c>
      <c r="J5" s="6">
        <f>'04'!N6</f>
        <v>54</v>
      </c>
      <c r="K5" s="20">
        <f>'04'!O6</f>
        <v>460.63</v>
      </c>
      <c r="L5" s="4">
        <f>'04'!P6</f>
        <v>1.91</v>
      </c>
      <c r="M5" s="4">
        <f>'04'!Q6</f>
        <v>59.93</v>
      </c>
      <c r="N5" s="4">
        <f>'04'!L6</f>
        <v>52.08</v>
      </c>
      <c r="O5" s="4">
        <f>'04'!M6</f>
        <v>56.26</v>
      </c>
    </row>
    <row r="6" spans="1:15" ht="12.75">
      <c r="A6" s="15">
        <v>5</v>
      </c>
      <c r="B6" t="s">
        <v>27</v>
      </c>
      <c r="C6" s="6">
        <f>'05'!E6</f>
        <v>327</v>
      </c>
      <c r="D6" s="6">
        <f>'05'!F6</f>
        <v>385</v>
      </c>
      <c r="E6" s="6">
        <f>'05'!G6</f>
        <v>712</v>
      </c>
      <c r="F6" s="6">
        <f>'05'!H6</f>
        <v>631</v>
      </c>
      <c r="G6" s="6">
        <f>'05'!I6</f>
        <v>615</v>
      </c>
      <c r="H6" s="6">
        <f>'05'!J6</f>
        <v>1246</v>
      </c>
      <c r="I6" s="6">
        <f>'05'!K6</f>
        <v>1958</v>
      </c>
      <c r="J6" s="6">
        <f>'05'!N6</f>
        <v>60</v>
      </c>
      <c r="K6" s="20">
        <f>'05'!O6</f>
        <v>720.97</v>
      </c>
      <c r="L6" s="4">
        <f>'05'!P6</f>
        <v>2.72</v>
      </c>
      <c r="M6" s="4">
        <f>'05'!Q6</f>
        <v>85.46</v>
      </c>
      <c r="N6" s="4">
        <f>'05'!L6</f>
        <v>54.07</v>
      </c>
      <c r="O6" s="4">
        <f>'05'!M6</f>
        <v>63.64</v>
      </c>
    </row>
    <row r="7" spans="1:15" ht="12.75">
      <c r="A7" s="15">
        <v>6</v>
      </c>
      <c r="B7" t="s">
        <v>28</v>
      </c>
      <c r="C7" s="6">
        <f>'06'!E6</f>
        <v>222</v>
      </c>
      <c r="D7" s="6">
        <f>'06'!F6</f>
        <v>257</v>
      </c>
      <c r="E7" s="6">
        <f>'06'!G6</f>
        <v>479</v>
      </c>
      <c r="F7" s="6">
        <f>'06'!H6</f>
        <v>388</v>
      </c>
      <c r="G7" s="6">
        <f>'06'!I6</f>
        <v>396</v>
      </c>
      <c r="H7" s="6">
        <f>'06'!J6</f>
        <v>784</v>
      </c>
      <c r="I7" s="6">
        <f>'06'!K6</f>
        <v>1263</v>
      </c>
      <c r="J7" s="6">
        <f>'06'!N6</f>
        <v>36</v>
      </c>
      <c r="K7" s="20">
        <f>'06'!O6</f>
        <v>381.96</v>
      </c>
      <c r="L7" s="4">
        <f>'06'!P6</f>
        <v>3.31</v>
      </c>
      <c r="M7" s="4">
        <f>'06'!Q6</f>
        <v>110.89</v>
      </c>
      <c r="N7" s="4">
        <f>'06'!L6</f>
        <v>53.65</v>
      </c>
      <c r="O7" s="4">
        <f>'06'!M6</f>
        <v>62.07</v>
      </c>
    </row>
    <row r="8" spans="1:15" ht="12.75">
      <c r="A8" s="15">
        <v>7</v>
      </c>
      <c r="B8" t="s">
        <v>29</v>
      </c>
      <c r="C8" s="6">
        <f>'07'!E6</f>
        <v>367</v>
      </c>
      <c r="D8" s="6">
        <f>'07'!F6</f>
        <v>311</v>
      </c>
      <c r="E8" s="6">
        <f>'07'!G6</f>
        <v>678</v>
      </c>
      <c r="F8" s="6">
        <f>'07'!H6</f>
        <v>446</v>
      </c>
      <c r="G8" s="6">
        <f>'07'!I6</f>
        <v>412</v>
      </c>
      <c r="H8" s="6">
        <f>'07'!J6</f>
        <v>858</v>
      </c>
      <c r="I8" s="6">
        <f>'07'!K6</f>
        <v>1536</v>
      </c>
      <c r="J8" s="6">
        <f>'07'!N6</f>
        <v>49</v>
      </c>
      <c r="K8" s="20">
        <f>'07'!O6</f>
        <v>524.82</v>
      </c>
      <c r="L8" s="4">
        <f>'07'!P6</f>
        <v>2.93</v>
      </c>
      <c r="M8" s="4">
        <f>'07'!Q6</f>
        <v>110.34</v>
      </c>
      <c r="N8" s="4">
        <f>'07'!L6</f>
        <v>45.87</v>
      </c>
      <c r="O8" s="4">
        <f>'07'!M6</f>
        <v>55.86</v>
      </c>
    </row>
    <row r="9" spans="1:15" ht="12.75">
      <c r="A9" s="15">
        <v>8</v>
      </c>
      <c r="B9" t="s">
        <v>30</v>
      </c>
      <c r="C9" s="6">
        <f>'08'!E6</f>
        <v>390</v>
      </c>
      <c r="D9" s="6">
        <f>'08'!F6</f>
        <v>351</v>
      </c>
      <c r="E9" s="6">
        <f>'08'!G6</f>
        <v>741</v>
      </c>
      <c r="F9" s="6">
        <f>'08'!H6</f>
        <v>541</v>
      </c>
      <c r="G9" s="6">
        <f>'08'!I6</f>
        <v>504</v>
      </c>
      <c r="H9" s="6">
        <f>'08'!J6</f>
        <v>1045</v>
      </c>
      <c r="I9" s="6">
        <f>'08'!K6</f>
        <v>1786</v>
      </c>
      <c r="J9" s="6">
        <f>'08'!N6</f>
        <v>50</v>
      </c>
      <c r="K9" s="20">
        <f>'08'!O6</f>
        <v>783.57</v>
      </c>
      <c r="L9" s="4">
        <f>'08'!P6</f>
        <v>2.28</v>
      </c>
      <c r="M9" s="4">
        <f>'08'!Q6</f>
        <v>0</v>
      </c>
      <c r="N9" s="4">
        <f>'08'!L6</f>
        <v>47.37</v>
      </c>
      <c r="O9" s="4">
        <f>'08'!M6</f>
        <v>58.51</v>
      </c>
    </row>
    <row r="10" spans="1:15" ht="12.75">
      <c r="A10" s="15">
        <v>10</v>
      </c>
      <c r="B10" t="s">
        <v>31</v>
      </c>
      <c r="C10" s="6">
        <f>'10'!E6</f>
        <v>42</v>
      </c>
      <c r="D10" s="6">
        <f>'10'!F6</f>
        <v>69</v>
      </c>
      <c r="E10" s="6">
        <f>'10'!G6</f>
        <v>111</v>
      </c>
      <c r="F10" s="6">
        <f>'10'!H6</f>
        <v>138</v>
      </c>
      <c r="G10" s="6">
        <f>'10'!I6</f>
        <v>107</v>
      </c>
      <c r="H10" s="6">
        <f>'10'!J6</f>
        <v>245</v>
      </c>
      <c r="I10" s="6">
        <f>'10'!K6</f>
        <v>356</v>
      </c>
      <c r="J10" s="6">
        <f>'10'!N6</f>
        <v>14</v>
      </c>
      <c r="K10" s="20">
        <f>'10'!O6</f>
        <v>184.51</v>
      </c>
      <c r="L10" s="4">
        <f>'10'!P6</f>
        <v>1.93</v>
      </c>
      <c r="M10" s="4">
        <f>'10'!Q6</f>
        <v>96.48</v>
      </c>
      <c r="N10" s="4">
        <f>'10'!L6</f>
        <v>62.16</v>
      </c>
      <c r="O10" s="4">
        <f>'10'!M6</f>
        <v>68.82</v>
      </c>
    </row>
    <row r="11" spans="1:15" ht="12.75">
      <c r="A11" s="15">
        <v>12</v>
      </c>
      <c r="B11" t="s">
        <v>32</v>
      </c>
      <c r="C11" s="6">
        <f>'12'!E6</f>
        <v>63</v>
      </c>
      <c r="D11" s="6">
        <f>'12'!F6</f>
        <v>71</v>
      </c>
      <c r="E11" s="6">
        <f>'12'!G6</f>
        <v>134</v>
      </c>
      <c r="F11" s="6">
        <f>'12'!H6</f>
        <v>78</v>
      </c>
      <c r="G11" s="6">
        <f>'12'!I6</f>
        <v>71</v>
      </c>
      <c r="H11" s="6">
        <f>'12'!J6</f>
        <v>149</v>
      </c>
      <c r="I11" s="6">
        <f>'12'!K6</f>
        <v>283</v>
      </c>
      <c r="J11" s="6">
        <f>'12'!N6</f>
        <v>22</v>
      </c>
      <c r="K11" s="20">
        <f>'12'!O6</f>
        <v>274.09</v>
      </c>
      <c r="L11" s="4">
        <f>'12'!P6</f>
        <v>1.03</v>
      </c>
      <c r="M11" s="4">
        <f>'12'!Q6</f>
        <v>0</v>
      </c>
      <c r="N11" s="4">
        <f>'12'!L6</f>
        <v>52.99</v>
      </c>
      <c r="O11" s="4">
        <f>'12'!M6</f>
        <v>52.65</v>
      </c>
    </row>
    <row r="12" spans="1:15" ht="12.75">
      <c r="A12" s="15">
        <v>13</v>
      </c>
      <c r="B12" t="s">
        <v>33</v>
      </c>
      <c r="C12" s="6">
        <f>'13'!E6</f>
        <v>162</v>
      </c>
      <c r="D12" s="6">
        <f>'13'!F6</f>
        <v>159</v>
      </c>
      <c r="E12" s="6">
        <f>'13'!G6</f>
        <v>321</v>
      </c>
      <c r="F12" s="6">
        <f>'13'!H6</f>
        <v>170</v>
      </c>
      <c r="G12" s="6">
        <f>'13'!I6</f>
        <v>164</v>
      </c>
      <c r="H12" s="6">
        <f>'13'!J6</f>
        <v>334</v>
      </c>
      <c r="I12" s="6">
        <f>'13'!K6</f>
        <v>655</v>
      </c>
      <c r="J12" s="6">
        <f>'13'!N6</f>
        <v>30</v>
      </c>
      <c r="K12" s="20">
        <f>'13'!O6</f>
        <v>291.91</v>
      </c>
      <c r="L12" s="4">
        <f>'13'!P6</f>
        <v>2.24</v>
      </c>
      <c r="M12" s="4">
        <f>'13'!Q6</f>
        <v>0</v>
      </c>
      <c r="N12" s="4">
        <f>'13'!L6</f>
        <v>49.53</v>
      </c>
      <c r="O12" s="4">
        <f>'13'!M6</f>
        <v>50.99</v>
      </c>
    </row>
    <row r="13" spans="1:15" ht="12.75">
      <c r="A13" s="15">
        <v>14</v>
      </c>
      <c r="B13" t="s">
        <v>34</v>
      </c>
      <c r="C13" s="6">
        <f>'14'!E6</f>
        <v>689</v>
      </c>
      <c r="D13" s="6">
        <f>'14'!F6</f>
        <v>652</v>
      </c>
      <c r="E13" s="6">
        <f>'14'!G6</f>
        <v>1341</v>
      </c>
      <c r="F13" s="6">
        <f>'14'!H6</f>
        <v>646</v>
      </c>
      <c r="G13" s="6">
        <f>'14'!I6</f>
        <v>586</v>
      </c>
      <c r="H13" s="6">
        <f>'14'!J6</f>
        <v>1232</v>
      </c>
      <c r="I13" s="6">
        <f>'14'!K6</f>
        <v>2573</v>
      </c>
      <c r="J13" s="6">
        <f>'14'!N6</f>
        <v>92</v>
      </c>
      <c r="K13" s="20">
        <f>'14'!O6</f>
        <v>1019.74</v>
      </c>
      <c r="L13" s="4">
        <f>'14'!P6</f>
        <v>2.52</v>
      </c>
      <c r="M13" s="4">
        <f>'14'!Q6</f>
        <v>0</v>
      </c>
      <c r="N13" s="4">
        <f>'14'!L6</f>
        <v>48.62</v>
      </c>
      <c r="O13" s="4">
        <f>'14'!M6</f>
        <v>47.88</v>
      </c>
    </row>
    <row r="14" spans="1:15" ht="12.75">
      <c r="A14" s="15">
        <v>17</v>
      </c>
      <c r="B14" t="s">
        <v>35</v>
      </c>
      <c r="C14" s="6">
        <f>'17'!E6</f>
        <v>1001</v>
      </c>
      <c r="D14" s="6">
        <f>'17'!F6</f>
        <v>951</v>
      </c>
      <c r="E14" s="6">
        <f>'17'!G6</f>
        <v>1952</v>
      </c>
      <c r="F14" s="6">
        <f>'17'!H6</f>
        <v>825</v>
      </c>
      <c r="G14" s="6">
        <f>'17'!I6</f>
        <v>785</v>
      </c>
      <c r="H14" s="6">
        <f>'17'!J6</f>
        <v>1610</v>
      </c>
      <c r="I14" s="6">
        <f>'17'!K6</f>
        <v>3562</v>
      </c>
      <c r="J14" s="6">
        <f>'17'!N6</f>
        <v>57</v>
      </c>
      <c r="K14" s="20">
        <f>'17'!O6</f>
        <v>1010.32</v>
      </c>
      <c r="L14" s="4">
        <f>'17'!P6</f>
        <v>3.53</v>
      </c>
      <c r="M14" s="4">
        <f>'17'!Q6</f>
        <v>81.79</v>
      </c>
      <c r="N14" s="4">
        <f>'17'!L6</f>
        <v>48.72</v>
      </c>
      <c r="O14" s="4">
        <f>'17'!M6</f>
        <v>45.2</v>
      </c>
    </row>
    <row r="15" spans="1:15" ht="12.75">
      <c r="A15" s="15">
        <v>18</v>
      </c>
      <c r="B15" t="s">
        <v>36</v>
      </c>
      <c r="C15" s="6">
        <f>'18'!E6</f>
        <v>309</v>
      </c>
      <c r="D15" s="6">
        <f>'18'!F6</f>
        <v>378</v>
      </c>
      <c r="E15" s="6">
        <f>'18'!G6</f>
        <v>687</v>
      </c>
      <c r="F15" s="6">
        <f>'18'!H6</f>
        <v>525</v>
      </c>
      <c r="G15" s="6">
        <f>'18'!I6</f>
        <v>474</v>
      </c>
      <c r="H15" s="6">
        <f>'18'!J6</f>
        <v>999</v>
      </c>
      <c r="I15" s="6">
        <f>'18'!K6</f>
        <v>1686</v>
      </c>
      <c r="J15" s="6">
        <f>'18'!N6</f>
        <v>41</v>
      </c>
      <c r="K15" s="20">
        <f>'18'!O6</f>
        <v>609.21</v>
      </c>
      <c r="L15" s="4">
        <f>'18'!P6</f>
        <v>2.77</v>
      </c>
      <c r="M15" s="4">
        <f>'18'!Q6</f>
        <v>90.21</v>
      </c>
      <c r="N15" s="4">
        <f>'18'!L6</f>
        <v>55.02</v>
      </c>
      <c r="O15" s="4">
        <f>'18'!M6</f>
        <v>59.25</v>
      </c>
    </row>
    <row r="16" spans="1:15" ht="12.75">
      <c r="A16" s="15">
        <v>19</v>
      </c>
      <c r="B16" t="s">
        <v>37</v>
      </c>
      <c r="C16" s="6">
        <f>'19'!E6</f>
        <v>146</v>
      </c>
      <c r="D16" s="6">
        <f>'19'!F6</f>
        <v>150</v>
      </c>
      <c r="E16" s="6">
        <f>'19'!G6</f>
        <v>296</v>
      </c>
      <c r="F16" s="6">
        <f>'19'!H6</f>
        <v>214</v>
      </c>
      <c r="G16" s="6">
        <f>'19'!I6</f>
        <v>192</v>
      </c>
      <c r="H16" s="6">
        <f>'19'!J6</f>
        <v>406</v>
      </c>
      <c r="I16" s="6">
        <f>'19'!K6</f>
        <v>702</v>
      </c>
      <c r="J16" s="6">
        <f>'19'!N6</f>
        <v>39</v>
      </c>
      <c r="K16" s="20">
        <f>'19'!O6</f>
        <v>416.92</v>
      </c>
      <c r="L16" s="4">
        <f>'19'!P6</f>
        <v>1.683776</v>
      </c>
      <c r="M16" s="4">
        <f>'19'!Q6</f>
        <v>62.34458</v>
      </c>
      <c r="N16" s="4">
        <f>'19'!L6</f>
        <v>50.67567</v>
      </c>
      <c r="O16" s="4">
        <f>'19'!M6</f>
        <v>57.83476</v>
      </c>
    </row>
    <row r="17" spans="1:15" ht="12.75">
      <c r="A17" s="15">
        <v>20</v>
      </c>
      <c r="B17" t="s">
        <v>38</v>
      </c>
      <c r="C17" s="6">
        <f>'20'!E6</f>
        <v>343</v>
      </c>
      <c r="D17" s="6">
        <f>'20'!F6</f>
        <v>271</v>
      </c>
      <c r="E17" s="6">
        <f>'20'!G6</f>
        <v>614</v>
      </c>
      <c r="F17" s="6">
        <f>'20'!H6</f>
        <v>243</v>
      </c>
      <c r="G17" s="6">
        <f>'20'!I6</f>
        <v>219</v>
      </c>
      <c r="H17" s="6">
        <f>'20'!J6</f>
        <v>462</v>
      </c>
      <c r="I17" s="6">
        <f>'20'!K6</f>
        <v>1076</v>
      </c>
      <c r="J17" s="6">
        <f>'20'!N6</f>
        <v>23</v>
      </c>
      <c r="K17" s="20">
        <f>'20'!O6</f>
        <v>550.54</v>
      </c>
      <c r="L17" s="4">
        <f>'20'!P6</f>
        <v>1.95</v>
      </c>
      <c r="M17" s="4">
        <f>'20'!Q6</f>
        <v>53.59</v>
      </c>
      <c r="N17" s="4">
        <f>'20'!L6</f>
        <v>44.14</v>
      </c>
      <c r="O17" s="4">
        <f>'20'!M6</f>
        <v>42.94</v>
      </c>
    </row>
    <row r="18" spans="1:15" ht="12.75">
      <c r="A18" s="15">
        <v>21</v>
      </c>
      <c r="B18" t="s">
        <v>39</v>
      </c>
      <c r="C18" s="6">
        <f>'21'!E6</f>
        <v>640</v>
      </c>
      <c r="D18" s="6">
        <f>'21'!F6</f>
        <v>617</v>
      </c>
      <c r="E18" s="6">
        <f>'21'!G6</f>
        <v>1257</v>
      </c>
      <c r="F18" s="6">
        <f>'21'!H6</f>
        <v>656</v>
      </c>
      <c r="G18" s="6">
        <f>'21'!I6</f>
        <v>584</v>
      </c>
      <c r="H18" s="6">
        <f>'21'!J6</f>
        <v>1240</v>
      </c>
      <c r="I18" s="6">
        <f>'21'!K6</f>
        <v>2497</v>
      </c>
      <c r="J18" s="6">
        <f>'21'!N6</f>
        <v>18</v>
      </c>
      <c r="K18" s="20">
        <f>'21'!O6</f>
        <v>977.84</v>
      </c>
      <c r="L18" s="4">
        <f>'21'!P6</f>
        <v>2.55</v>
      </c>
      <c r="M18" s="4">
        <f>'21'!Q6</f>
        <v>89.31</v>
      </c>
      <c r="N18" s="4">
        <f>'21'!L6</f>
        <v>49.09</v>
      </c>
      <c r="O18" s="4">
        <f>'21'!M6</f>
        <v>49.66</v>
      </c>
    </row>
    <row r="19" spans="1:15" ht="12.75">
      <c r="A19" s="15">
        <v>22</v>
      </c>
      <c r="B19" t="s">
        <v>40</v>
      </c>
      <c r="C19" s="6">
        <f>'22'!E6</f>
        <v>1226</v>
      </c>
      <c r="D19" s="6">
        <f>'22'!F6</f>
        <v>1346</v>
      </c>
      <c r="E19" s="6">
        <f>'22'!G6</f>
        <v>2572</v>
      </c>
      <c r="F19" s="6">
        <f>'22'!H6</f>
        <v>785</v>
      </c>
      <c r="G19" s="6">
        <f>'22'!I6</f>
        <v>841</v>
      </c>
      <c r="H19" s="6">
        <f>'22'!J6</f>
        <v>1626</v>
      </c>
      <c r="I19" s="6">
        <f>'22'!K6</f>
        <v>4198</v>
      </c>
      <c r="J19" s="6">
        <f>'22'!N6</f>
        <v>34</v>
      </c>
      <c r="K19" s="20">
        <f>'22'!O6</f>
        <v>1152.53</v>
      </c>
      <c r="L19" s="4">
        <f>'22'!P6</f>
        <v>3.64</v>
      </c>
      <c r="M19" s="4">
        <f>'22'!Q6</f>
        <v>12721.21</v>
      </c>
      <c r="N19" s="4">
        <f>'22'!L6</f>
        <v>52.33</v>
      </c>
      <c r="O19" s="4">
        <f>'22'!M6</f>
        <v>38.73</v>
      </c>
    </row>
    <row r="20" spans="1:15" ht="12.75">
      <c r="A20" s="15">
        <v>23</v>
      </c>
      <c r="B20" t="s">
        <v>41</v>
      </c>
      <c r="C20" s="6">
        <f>'23'!E6</f>
        <v>280</v>
      </c>
      <c r="D20" s="6">
        <f>'23'!F6</f>
        <v>237</v>
      </c>
      <c r="E20" s="6">
        <f>'23'!G6</f>
        <v>517</v>
      </c>
      <c r="F20" s="6">
        <f>'23'!H6</f>
        <v>115</v>
      </c>
      <c r="G20" s="6">
        <f>'23'!I6</f>
        <v>111</v>
      </c>
      <c r="H20" s="6">
        <f>'23'!J6</f>
        <v>226</v>
      </c>
      <c r="I20" s="6">
        <f>'23'!K6</f>
        <v>743</v>
      </c>
      <c r="J20" s="6">
        <f>'23'!N6</f>
        <v>14</v>
      </c>
      <c r="K20" s="20">
        <f>'23'!O6</f>
        <v>566.732</v>
      </c>
      <c r="L20" s="4">
        <f>'23'!P6</f>
        <v>1.311</v>
      </c>
      <c r="M20" s="4">
        <f>'23'!Q6</f>
        <v>75.2786221</v>
      </c>
      <c r="N20" s="4">
        <f>'23'!L6</f>
        <v>0.458413926</v>
      </c>
      <c r="O20" s="4">
        <f>'23'!M6</f>
        <v>0.304172275</v>
      </c>
    </row>
    <row r="21" spans="1:15" ht="12.75">
      <c r="A21" s="15">
        <v>24</v>
      </c>
      <c r="B21" t="s">
        <v>42</v>
      </c>
      <c r="C21" s="6">
        <f>'24'!E6</f>
        <v>537</v>
      </c>
      <c r="D21" s="6">
        <f>'24'!F6</f>
        <v>450</v>
      </c>
      <c r="E21" s="6">
        <f>'24'!G6</f>
        <v>987</v>
      </c>
      <c r="F21" s="6">
        <f>'24'!H6</f>
        <v>413</v>
      </c>
      <c r="G21" s="6">
        <f>'24'!I6</f>
        <v>385</v>
      </c>
      <c r="H21" s="6">
        <f>'24'!J6</f>
        <v>798</v>
      </c>
      <c r="I21" s="6">
        <f>'24'!K6</f>
        <v>1785</v>
      </c>
      <c r="J21" s="6">
        <f>'24'!N6</f>
        <v>13</v>
      </c>
      <c r="K21" s="20">
        <f>'24'!O6</f>
        <v>541.35</v>
      </c>
      <c r="L21" s="4">
        <f>'24'!P6</f>
        <v>3.3</v>
      </c>
      <c r="M21" s="4">
        <f>'24'!Q6</f>
        <v>100.17</v>
      </c>
      <c r="N21" s="4">
        <f>'24'!L6</f>
        <v>45.59</v>
      </c>
      <c r="O21" s="4">
        <f>'24'!M6</f>
        <v>44.71</v>
      </c>
    </row>
    <row r="22" spans="1:15" ht="12.75">
      <c r="A22" s="15">
        <v>25</v>
      </c>
      <c r="B22" t="s">
        <v>43</v>
      </c>
      <c r="C22" s="6">
        <f>'25'!E6</f>
        <v>1343</v>
      </c>
      <c r="D22" s="6">
        <f>'25'!F6</f>
        <v>888</v>
      </c>
      <c r="E22" s="6">
        <f>'25'!G6</f>
        <v>2231</v>
      </c>
      <c r="F22" s="6">
        <f>'25'!H6</f>
        <v>927</v>
      </c>
      <c r="G22" s="6">
        <f>'25'!I6</f>
        <v>906</v>
      </c>
      <c r="H22" s="6">
        <f>'25'!J6</f>
        <v>1833</v>
      </c>
      <c r="I22" s="6">
        <f>'25'!K6</f>
        <v>4064</v>
      </c>
      <c r="J22" s="6">
        <f>'25'!N6</f>
        <v>54</v>
      </c>
      <c r="K22" s="20">
        <f>'25'!O6</f>
        <v>2210.756</v>
      </c>
      <c r="L22" s="4">
        <f>'25'!P6</f>
        <v>1.838285</v>
      </c>
      <c r="M22" s="4">
        <f>'25'!Q6</f>
        <v>170.4698</v>
      </c>
      <c r="N22" s="4">
        <f>'25'!L6</f>
        <v>39.80278</v>
      </c>
      <c r="O22" s="4">
        <f>'25'!M6</f>
        <v>45.10335</v>
      </c>
    </row>
    <row r="23" ht="12.75">
      <c r="K23" s="20"/>
    </row>
    <row r="24" spans="2:15" ht="12.75">
      <c r="B24" s="11" t="s">
        <v>20</v>
      </c>
      <c r="C24" s="12">
        <f>SUM(C3:C22)</f>
        <v>8654</v>
      </c>
      <c r="D24" s="12">
        <f aca="true" t="shared" si="0" ref="D24:K24">SUM(D3:D22)</f>
        <v>8154</v>
      </c>
      <c r="E24" s="12">
        <f t="shared" si="0"/>
        <v>16808</v>
      </c>
      <c r="F24" s="12">
        <f t="shared" si="0"/>
        <v>8368</v>
      </c>
      <c r="G24" s="12">
        <f t="shared" si="0"/>
        <v>7959</v>
      </c>
      <c r="H24" s="12">
        <f t="shared" si="0"/>
        <v>16327</v>
      </c>
      <c r="I24" s="12">
        <f t="shared" si="0"/>
        <v>33135</v>
      </c>
      <c r="J24" s="12">
        <f t="shared" si="0"/>
        <v>748</v>
      </c>
      <c r="K24" s="21">
        <f t="shared" si="0"/>
        <v>13303.768</v>
      </c>
      <c r="L24" s="6"/>
      <c r="M24" s="6"/>
      <c r="N24" s="6"/>
      <c r="O24" s="6"/>
    </row>
    <row r="25" spans="2:15" ht="12.75">
      <c r="B25" s="11" t="s">
        <v>21</v>
      </c>
      <c r="C25" s="12">
        <v>8347</v>
      </c>
      <c r="D25" s="12">
        <v>7403</v>
      </c>
      <c r="E25" s="12">
        <v>15750</v>
      </c>
      <c r="F25" s="12">
        <v>6913</v>
      </c>
      <c r="G25" s="12">
        <v>6373</v>
      </c>
      <c r="H25" s="12">
        <v>13286</v>
      </c>
      <c r="I25" s="12">
        <v>29036</v>
      </c>
      <c r="J25" s="12">
        <v>727</v>
      </c>
      <c r="K25" s="21">
        <v>12610.052999999998</v>
      </c>
      <c r="L25" s="6"/>
      <c r="M25" s="6"/>
      <c r="N25" s="6"/>
      <c r="O25" s="6"/>
    </row>
  </sheetData>
  <sheetProtection/>
  <conditionalFormatting sqref="C24:O25 C3:O2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&amp;LS&amp;14tatens Naturvårdsverk&amp;C&amp;14&amp;D&amp;R&amp;P</oddHeader>
    <oddFooter>&amp;L&amp;F/&amp;A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1"/>
  <dimension ref="A1:O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3" width="8.8515625" style="0" customWidth="1"/>
    <col min="4" max="4" width="8.28125" style="0" customWidth="1"/>
    <col min="5" max="5" width="6.57421875" style="0" customWidth="1"/>
    <col min="6" max="6" width="6.28125" style="0" customWidth="1"/>
    <col min="7" max="7" width="8.140625" style="0" customWidth="1"/>
    <col min="8" max="8" width="8.00390625" style="0" customWidth="1"/>
    <col min="9" max="9" width="10.28125" style="0" customWidth="1"/>
    <col min="10" max="10" width="11.140625" style="0" customWidth="1"/>
    <col min="11" max="11" width="9.28125" style="0" customWidth="1"/>
    <col min="12" max="12" width="11.7109375" style="0" customWidth="1"/>
    <col min="13" max="13" width="10.140625" style="0" customWidth="1"/>
    <col min="14" max="14" width="8.57421875" style="0" customWidth="1"/>
    <col min="15" max="15" width="11.00390625" style="0" customWidth="1"/>
  </cols>
  <sheetData>
    <row r="1" spans="1:7" ht="16.5" customHeight="1">
      <c r="A1" s="1" t="s">
        <v>47</v>
      </c>
      <c r="F1" s="8" t="s">
        <v>48</v>
      </c>
      <c r="G1" s="3" t="s">
        <v>78</v>
      </c>
    </row>
    <row r="2" spans="1:15" ht="64.5" customHeight="1">
      <c r="A2" s="19" t="s">
        <v>2</v>
      </c>
      <c r="B2" s="16" t="s">
        <v>3</v>
      </c>
      <c r="C2" s="16" t="s">
        <v>4</v>
      </c>
      <c r="D2" s="16" t="s">
        <v>5</v>
      </c>
      <c r="E2" s="16" t="s">
        <v>22</v>
      </c>
      <c r="F2" s="16" t="s">
        <v>23</v>
      </c>
      <c r="G2" s="16" t="s">
        <v>6</v>
      </c>
      <c r="H2" s="16" t="s">
        <v>7</v>
      </c>
      <c r="I2" s="16" t="s">
        <v>10</v>
      </c>
      <c r="J2" s="16" t="s">
        <v>11</v>
      </c>
      <c r="K2" s="16" t="s">
        <v>12</v>
      </c>
      <c r="L2" s="16" t="s">
        <v>13</v>
      </c>
      <c r="M2" s="16" t="s">
        <v>19</v>
      </c>
      <c r="N2" s="16" t="s">
        <v>8</v>
      </c>
      <c r="O2" s="16" t="s">
        <v>9</v>
      </c>
    </row>
    <row r="3" spans="1:15" ht="12.75">
      <c r="A3" s="18" t="s">
        <v>14</v>
      </c>
      <c r="B3" s="6">
        <f>'01'!E2+'03'!E2+'04'!E2+'05'!E2+'06'!E2+'07'!E2+'08'!E2+'10'!E2+'12'!E2+'13'!E2+'14'!E2+'17'!E2+'18'!E2+'19'!E2+'20'!E2+'21'!E2+'22'!E2+'23'!E2+'24'!E2+'25'!E2</f>
        <v>15622</v>
      </c>
      <c r="C3" s="6">
        <f>'01'!F2+'03'!F2+'04'!F2+'05'!F2+'06'!F2+'07'!F2+'08'!F2+'10'!F2+'12'!F2+'13'!F2+'14'!F2+'17'!F2+'18'!F2+'19'!F2+'20'!F2+'21'!F2+'22'!F2+'23'!F2+'24'!F2+'25'!F2</f>
        <v>12293</v>
      </c>
      <c r="D3" s="6">
        <f>'01'!G2+'03'!G2+'04'!G2+'05'!G2+'06'!G2+'07'!G2+'08'!G2+'10'!G2+'12'!G2+'13'!G2+'14'!G2+'17'!G2+'18'!G2+'19'!G2+'20'!G2+'21'!G2+'22'!G2+'23'!G2+'24'!G2+'25'!G2</f>
        <v>27915</v>
      </c>
      <c r="E3" s="6">
        <f>'01'!H2+'03'!H2+'04'!H2+'05'!H2+'06'!H2+'07'!H2+'08'!H2+'10'!H2+'12'!H2+'13'!H2+'14'!H2+'17'!H2+'18'!H2+'19'!H2+'20'!H2+'21'!H2+'22'!H2+'23'!H2+'24'!H2+'25'!H2</f>
        <v>10309</v>
      </c>
      <c r="F3" s="6">
        <f>'01'!I2+'03'!I2+'04'!I2+'05'!I2+'06'!I2+'07'!I2+'08'!I2+'10'!I2+'12'!I2+'13'!I2+'14'!I2+'17'!I2+'18'!I2+'19'!I2+'20'!I2+'21'!I2+'22'!I2+'23'!I2+'24'!I2+'25'!I2</f>
        <v>9461</v>
      </c>
      <c r="G3" s="6">
        <f>'01'!J2+'03'!J2+'04'!J2+'05'!J2+'06'!J2+'07'!J2+'08'!J2+'10'!J2+'12'!J2+'13'!J2+'14'!J2+'17'!J2+'18'!J2+'19'!J2+'20'!J2+'21'!J2+'22'!J2+'23'!J2+'24'!J2+'25'!J2</f>
        <v>19770</v>
      </c>
      <c r="H3" s="6">
        <f>'01'!K2+'03'!K2+'04'!K2+'05'!K2+'06'!K2+'07'!K2+'08'!K2+'10'!K2+'12'!K2+'13'!K2+'14'!K2+'17'!K2+'18'!K2+'19'!K2+'20'!K2+'21'!K2+'22'!K2+'23'!K2+'24'!K2+'25'!K2</f>
        <v>47685</v>
      </c>
      <c r="I3" s="6">
        <f>'01'!N2+'03'!N2+'04'!N2+'05'!N2+'06'!N2+'07'!N2+'08'!N2+'10'!N2+'12'!N2+'13'!N2+'14'!N2+'17'!N2+'18'!N2+'19'!N2+'20'!N2+'21'!N2+'22'!N2+'23'!N2+'24'!N2+'25'!N2</f>
        <v>7162</v>
      </c>
      <c r="J3" s="6">
        <f>'01'!O2+'03'!O2+'04'!O2+'05'!O2+'06'!O2+'07'!O2+'08'!O2+'10'!O2+'12'!O2+'13'!O2+'14'!O2+'17'!O2+'18'!O2+'19'!O2+'20'!O2+'21'!O2+'22'!O2+'23'!O2+'24'!O2+'25'!O2</f>
        <v>22673.174</v>
      </c>
      <c r="K3" s="4">
        <f>IF(J3=0,0,H3/J3)</f>
        <v>2.103146211465585</v>
      </c>
      <c r="L3" s="4">
        <f>IF(M3=0,0,(H3/M3)*100)</f>
        <v>85.6258606398187</v>
      </c>
      <c r="M3" s="6">
        <f>'01'!R2+'03'!R2+'04'!R2+'05'!R2+'06'!R2+'07'!R2+'08'!R2+'10'!R2+'12'!R2+'13'!R2+'14'!R2+'17'!R2+'18'!R2+'19'!R2+'20'!R2+'21'!R2+'22'!R2+'23'!R2+'24'!R2+'25'!R2</f>
        <v>55689.951194283225</v>
      </c>
      <c r="N3" s="4">
        <f>IF(D3=0,0,C3/D3*100)</f>
        <v>44.03725595557943</v>
      </c>
      <c r="O3" s="4">
        <f>IF(H3=0,0,G3/H3*100)</f>
        <v>41.45957848379994</v>
      </c>
    </row>
    <row r="4" spans="1:15" ht="12.75">
      <c r="A4" s="18" t="s">
        <v>15</v>
      </c>
      <c r="B4" s="6">
        <f>'01'!E3+'03'!E3+'04'!E3+'05'!E3+'06'!E3+'07'!E3+'08'!E3+'10'!E3+'12'!E3+'13'!E3+'14'!E3+'17'!E3+'18'!E3+'19'!E3+'20'!E3+'21'!E3+'22'!E3+'23'!E3+'24'!E3+'25'!E3</f>
        <v>817</v>
      </c>
      <c r="C4" s="6">
        <f>'01'!F3+'03'!F3+'04'!F3+'05'!F3+'06'!F3+'07'!F3+'08'!F3+'10'!F3+'12'!F3+'13'!F3+'14'!F3+'17'!F3+'18'!F3+'19'!F3+'20'!F3+'21'!F3+'22'!F3+'23'!F3+'24'!F3+'25'!F3</f>
        <v>517</v>
      </c>
      <c r="D4" s="6">
        <f>'01'!G3+'03'!G3+'04'!G3+'05'!G3+'06'!G3+'07'!G3+'08'!G3+'10'!G3+'12'!G3+'13'!G3+'14'!G3+'17'!G3+'18'!G3+'19'!G3+'20'!G3+'21'!G3+'22'!G3+'23'!G3+'24'!G3+'25'!G3</f>
        <v>1334</v>
      </c>
      <c r="E4" s="6">
        <f>'01'!H3+'03'!H3+'04'!H3+'05'!H3+'06'!H3+'07'!H3+'08'!H3+'10'!H3+'12'!H3+'13'!H3+'14'!H3+'17'!H3+'18'!H3+'19'!H3+'20'!H3+'21'!H3+'22'!H3+'23'!H3+'24'!H3+'25'!H3</f>
        <v>200</v>
      </c>
      <c r="F4" s="6">
        <f>'01'!I3+'03'!I3+'04'!I3+'05'!I3+'06'!I3+'07'!I3+'08'!I3+'10'!I3+'12'!I3+'13'!I3+'14'!I3+'17'!I3+'18'!I3+'19'!I3+'20'!I3+'21'!I3+'22'!I3+'23'!I3+'24'!I3+'25'!I3</f>
        <v>182</v>
      </c>
      <c r="G4" s="6">
        <f>'01'!J3+'03'!J3+'04'!J3+'05'!J3+'06'!J3+'07'!J3+'08'!J3+'10'!J3+'12'!J3+'13'!J3+'14'!J3+'17'!J3+'18'!J3+'19'!J3+'20'!J3+'21'!J3+'22'!J3+'23'!J3+'24'!J3+'25'!J3</f>
        <v>382</v>
      </c>
      <c r="H4" s="6">
        <f>'01'!K3+'03'!K3+'04'!K3+'05'!K3+'06'!K3+'07'!K3+'08'!K3+'10'!K3+'12'!K3+'13'!K3+'14'!K3+'17'!K3+'18'!K3+'19'!K3+'20'!K3+'21'!K3+'22'!K3+'23'!K3+'24'!K3+'25'!K3</f>
        <v>1716</v>
      </c>
      <c r="I4" s="6">
        <f>'01'!N3+'03'!N3+'04'!N3+'05'!N3+'06'!N3+'07'!N3+'08'!N3+'10'!N3+'12'!N3+'13'!N3+'14'!N3+'17'!N3+'18'!N3+'19'!N3+'20'!N3+'21'!N3+'22'!N3+'23'!N3+'24'!N3+'25'!N3</f>
        <v>10960</v>
      </c>
      <c r="J4" s="6">
        <f>'01'!O3+'03'!O3+'04'!O3+'05'!O3+'06'!O3+'07'!O3+'08'!O3+'10'!O3+'12'!O3+'13'!O3+'14'!O3+'17'!O3+'18'!O3+'19'!O3+'20'!O3+'21'!O3+'22'!O3+'23'!O3+'24'!O3+'25'!O3</f>
        <v>724.677</v>
      </c>
      <c r="K4" s="4">
        <f>IF(J4=0,0,H4/J4)</f>
        <v>2.3679515149507986</v>
      </c>
      <c r="L4" s="4">
        <f>IF(M4=0,0,(H4/M4)*100)</f>
        <v>15.742113641428606</v>
      </c>
      <c r="M4" s="6">
        <f>'01'!R3+'03'!R3+'04'!R3+'05'!R3+'06'!R3+'07'!R3+'08'!R3+'10'!R3+'12'!R3+'13'!R3+'14'!R3+'17'!R3+'18'!R3+'19'!R3+'20'!R3+'21'!R3+'22'!R3+'23'!R3+'24'!R3+'25'!R3</f>
        <v>10900.696304745212</v>
      </c>
      <c r="N4" s="4">
        <f>IF(D4=0,0,C4/D4*100)</f>
        <v>38.75562218890555</v>
      </c>
      <c r="O4" s="4">
        <f>IF(H4=0,0,G4/H4*100)</f>
        <v>22.26107226107226</v>
      </c>
    </row>
    <row r="5" spans="1:15" ht="12.75">
      <c r="A5" s="18" t="s">
        <v>16</v>
      </c>
      <c r="B5" s="6">
        <f>'01'!E4+'03'!E4+'04'!E4+'05'!E4+'06'!E4+'07'!E4+'08'!E4+'10'!E4+'12'!E4+'13'!E4+'14'!E4+'17'!E4+'18'!E4+'19'!E4+'20'!E4+'21'!E4+'22'!E4+'23'!E4+'24'!E4+'25'!E4</f>
        <v>5</v>
      </c>
      <c r="C5" s="6">
        <f>'01'!F4+'03'!F4+'04'!F4+'05'!F4+'06'!F4+'07'!F4+'08'!F4+'10'!F4+'12'!F4+'13'!F4+'14'!F4+'17'!F4+'18'!F4+'19'!F4+'20'!F4+'21'!F4+'22'!F4+'23'!F4+'24'!F4+'25'!F4</f>
        <v>5</v>
      </c>
      <c r="D5" s="6">
        <f>'01'!G4+'03'!G4+'04'!G4+'05'!G4+'06'!G4+'07'!G4+'08'!G4+'10'!G4+'12'!G4+'13'!G4+'14'!G4+'17'!G4+'18'!G4+'19'!G4+'20'!G4+'21'!G4+'22'!G4+'23'!G4+'24'!G4+'25'!G4</f>
        <v>10</v>
      </c>
      <c r="E5" s="6">
        <f>'01'!H4+'03'!H4+'04'!H4+'05'!H4+'06'!H4+'07'!H4+'08'!H4+'10'!H4+'12'!H4+'13'!H4+'14'!H4+'17'!H4+'18'!H4+'19'!H4+'20'!H4+'21'!H4+'22'!H4+'23'!H4+'24'!H4+'25'!H4</f>
        <v>585</v>
      </c>
      <c r="F5" s="6">
        <f>'01'!I4+'03'!I4+'04'!I4+'05'!I4+'06'!I4+'07'!I4+'08'!I4+'10'!I4+'12'!I4+'13'!I4+'14'!I4+'17'!I4+'18'!I4+'19'!I4+'20'!I4+'21'!I4+'22'!I4+'23'!I4+'24'!I4+'25'!I4</f>
        <v>403</v>
      </c>
      <c r="G5" s="6">
        <f>'01'!J4+'03'!J4+'04'!J4+'05'!J4+'06'!J4+'07'!J4+'08'!J4+'10'!J4+'12'!J4+'13'!J4+'14'!J4+'17'!J4+'18'!J4+'19'!J4+'20'!J4+'21'!J4+'22'!J4+'23'!J4+'24'!J4+'25'!J4</f>
        <v>988</v>
      </c>
      <c r="H5" s="6">
        <f>'01'!K4+'03'!K4+'04'!K4+'05'!K4+'06'!K4+'07'!K4+'08'!K4+'10'!K4+'12'!K4+'13'!K4+'14'!K4+'17'!K4+'18'!K4+'19'!K4+'20'!K4+'21'!K4+'22'!K4+'23'!K4+'24'!K4+'25'!K4</f>
        <v>998</v>
      </c>
      <c r="I5" s="6">
        <f>'01'!N4+'03'!N4+'04'!N4+'05'!N4+'06'!N4+'07'!N4+'08'!N4+'10'!N4+'12'!N4+'13'!N4+'14'!N4+'17'!N4+'18'!N4+'19'!N4+'20'!N4+'21'!N4+'22'!N4+'23'!N4+'24'!N4+'25'!N4</f>
        <v>7277</v>
      </c>
      <c r="J5" s="6">
        <f>'01'!O4+'03'!O4+'04'!O4+'05'!O4+'06'!O4+'07'!O4+'08'!O4+'10'!O4+'12'!O4+'13'!O4+'14'!O4+'17'!O4+'18'!O4+'19'!O4+'20'!O4+'21'!O4+'22'!O4+'23'!O4+'24'!O4+'25'!O4</f>
        <v>723.8319999999999</v>
      </c>
      <c r="K5" s="4">
        <f>IF(J5=0,0,H5/J5)</f>
        <v>1.3787729749444624</v>
      </c>
      <c r="L5" s="4">
        <f>IF(M5=0,0,(H5/M5)*100)</f>
        <v>14.05705347060458</v>
      </c>
      <c r="M5" s="6">
        <f>'01'!R4+'03'!R4+'04'!R4+'05'!R4+'06'!R4+'07'!R4+'08'!R4+'10'!R4+'12'!R4+'13'!R4+'14'!R4+'17'!R4+'18'!R4+'19'!R4+'20'!R4+'21'!R4+'22'!R4+'23'!R4+'24'!R4+'25'!R4</f>
        <v>7099.6386411061785</v>
      </c>
      <c r="N5" s="4">
        <f>IF(D5=0,0,C5/D5*100)</f>
        <v>50</v>
      </c>
      <c r="O5" s="4">
        <f>IF(H5=0,0,G5/H5*100)</f>
        <v>98.99799599198397</v>
      </c>
    </row>
    <row r="6" spans="1:15" ht="12.75">
      <c r="A6" s="18" t="s">
        <v>17</v>
      </c>
      <c r="B6" s="6">
        <f>'01'!E5+'03'!E5+'04'!E5+'05'!E5+'06'!E5+'07'!E5+'08'!E5+'10'!E5+'12'!E5+'13'!E5+'14'!E5+'17'!E5+'18'!E5+'19'!E5+'20'!E5+'21'!E5+'22'!E5+'23'!E5+'24'!E5+'25'!E5</f>
        <v>0</v>
      </c>
      <c r="C6" s="6">
        <f>'01'!F5+'03'!F5+'04'!F5+'05'!F5+'06'!F5+'07'!F5+'08'!F5+'10'!F5+'12'!F5+'13'!F5+'14'!F5+'17'!F5+'18'!F5+'19'!F5+'20'!F5+'21'!F5+'22'!F5+'23'!F5+'24'!F5+'25'!F5</f>
        <v>0</v>
      </c>
      <c r="D6" s="6">
        <f>'01'!G5+'03'!G5+'04'!G5+'05'!G5+'06'!G5+'07'!G5+'08'!G5+'10'!G5+'12'!G5+'13'!G5+'14'!G5+'17'!G5+'18'!G5+'19'!G5+'20'!G5+'21'!G5+'22'!G5+'23'!G5+'24'!G5+'25'!G5</f>
        <v>0</v>
      </c>
      <c r="E6" s="6">
        <f>'01'!H5+'03'!H5+'04'!H5+'05'!H5+'06'!H5+'07'!H5+'08'!H5+'10'!H5+'12'!H5+'13'!H5+'14'!H5+'17'!H5+'18'!H5+'19'!H5+'20'!H5+'21'!H5+'22'!H5+'23'!H5+'24'!H5+'25'!H5</f>
        <v>10</v>
      </c>
      <c r="F6" s="6">
        <f>'01'!I5+'03'!I5+'04'!I5+'05'!I5+'06'!I5+'07'!I5+'08'!I5+'10'!I5+'12'!I5+'13'!I5+'14'!I5+'17'!I5+'18'!I5+'19'!I5+'20'!I5+'21'!I5+'22'!I5+'23'!I5+'24'!I5+'25'!I5</f>
        <v>10</v>
      </c>
      <c r="G6" s="6">
        <f>'01'!J5+'03'!J5+'04'!J5+'05'!J5+'06'!J5+'07'!J5+'08'!J5+'10'!J5+'12'!J5+'13'!J5+'14'!J5+'17'!J5+'18'!J5+'19'!J5+'20'!J5+'21'!J5+'22'!J5+'23'!J5+'24'!J5+'25'!J5</f>
        <v>20</v>
      </c>
      <c r="H6" s="6">
        <f>'01'!K5+'03'!K5+'04'!K5+'05'!K5+'06'!K5+'07'!K5+'08'!K5+'10'!K5+'12'!K5+'13'!K5+'14'!K5+'17'!K5+'18'!K5+'19'!K5+'20'!K5+'21'!K5+'22'!K5+'23'!K5+'24'!K5+'25'!K5</f>
        <v>20</v>
      </c>
      <c r="I6" s="6">
        <f>'01'!N5+'03'!N5+'04'!N5+'05'!N5+'06'!N5+'07'!N5+'08'!N5+'10'!N5+'12'!N5+'13'!N5+'14'!N5+'17'!N5+'18'!N5+'19'!N5+'20'!N5+'21'!N5+'22'!N5+'23'!N5+'24'!N5+'25'!N5</f>
        <v>18</v>
      </c>
      <c r="J6" s="6">
        <f>'01'!O5+'03'!O5+'04'!O5+'05'!O5+'06'!O5+'07'!O5+'08'!O5+'10'!O5+'12'!O5+'13'!O5+'14'!O5+'17'!O5+'18'!O5+'19'!O5+'20'!O5+'21'!O5+'22'!O5+'23'!O5+'24'!O5+'25'!O5</f>
        <v>0.02</v>
      </c>
      <c r="K6" s="4">
        <f>IF(J6=0,0,H6/J6)</f>
        <v>1000</v>
      </c>
      <c r="L6" s="4">
        <f>IF(M6=0,0,(H6/M6)*100)</f>
        <v>666.6666666666667</v>
      </c>
      <c r="M6" s="6">
        <f>'01'!R5+'03'!R5+'04'!R5+'05'!R5+'06'!R5+'07'!R5+'08'!R5+'10'!R5+'12'!R5+'13'!R5+'14'!R5+'17'!R5+'18'!R5+'19'!R5+'20'!R5+'21'!R5+'22'!R5+'23'!R5+'24'!R5+'25'!R5</f>
        <v>3</v>
      </c>
      <c r="N6" s="4">
        <f>IF(D6=0,0,C6/D6*100)</f>
        <v>0</v>
      </c>
      <c r="O6" s="4">
        <f>IF(H6=0,0,G6/H6*100)</f>
        <v>100</v>
      </c>
    </row>
    <row r="7" spans="1:15" ht="12.75">
      <c r="A7" s="18" t="s">
        <v>18</v>
      </c>
      <c r="B7" s="6">
        <f>'01'!E6+'03'!E6+'04'!E6+'05'!E6+'06'!E6+'07'!E6+'08'!E6+'10'!E6+'12'!E6+'13'!E6+'14'!E6+'17'!E6+'18'!E6+'19'!E6+'20'!E6+'21'!E6+'22'!E6+'23'!E6+'24'!E6+'25'!E6</f>
        <v>8654</v>
      </c>
      <c r="C7" s="6">
        <f>'01'!F6+'03'!F6+'04'!F6+'05'!F6+'06'!F6+'07'!F6+'08'!F6+'10'!F6+'12'!F6+'13'!F6+'14'!F6+'17'!F6+'18'!F6+'19'!F6+'20'!F6+'21'!F6+'22'!F6+'23'!F6+'24'!F6+'25'!F6</f>
        <v>8154</v>
      </c>
      <c r="D7" s="6">
        <f>'01'!G6+'03'!G6+'04'!G6+'05'!G6+'06'!G6+'07'!G6+'08'!G6+'10'!G6+'12'!G6+'13'!G6+'14'!G6+'17'!G6+'18'!G6+'19'!G6+'20'!G6+'21'!G6+'22'!G6+'23'!G6+'24'!G6+'25'!G6</f>
        <v>16808</v>
      </c>
      <c r="E7" s="6">
        <f>'01'!H6+'03'!H6+'04'!H6+'05'!H6+'06'!H6+'07'!H6+'08'!H6+'10'!H6+'12'!H6+'13'!H6+'14'!H6+'17'!H6+'18'!H6+'19'!H6+'20'!H6+'21'!H6+'22'!H6+'23'!H6+'24'!H6+'25'!H6</f>
        <v>8368</v>
      </c>
      <c r="F7" s="6">
        <f>'01'!I6+'03'!I6+'04'!I6+'05'!I6+'06'!I6+'07'!I6+'08'!I6+'10'!I6+'12'!I6+'13'!I6+'14'!I6+'17'!I6+'18'!I6+'19'!I6+'20'!I6+'21'!I6+'22'!I6+'23'!I6+'24'!I6+'25'!I6</f>
        <v>7959</v>
      </c>
      <c r="G7" s="6">
        <f>'01'!J6+'03'!J6+'04'!J6+'05'!J6+'06'!J6+'07'!J6+'08'!J6+'10'!J6+'12'!J6+'13'!J6+'14'!J6+'17'!J6+'18'!J6+'19'!J6+'20'!J6+'21'!J6+'22'!J6+'23'!J6+'24'!J6+'25'!J6</f>
        <v>16327</v>
      </c>
      <c r="H7" s="6">
        <f>'01'!K6+'03'!K6+'04'!K6+'05'!K6+'06'!K6+'07'!K6+'08'!K6+'10'!K6+'12'!K6+'13'!K6+'14'!K6+'17'!K6+'18'!K6+'19'!K6+'20'!K6+'21'!K6+'22'!K6+'23'!K6+'24'!K6+'25'!K6</f>
        <v>33135</v>
      </c>
      <c r="I7" s="6">
        <f>'01'!N6+'03'!N6+'04'!N6+'05'!N6+'06'!N6+'07'!N6+'08'!N6+'10'!N6+'12'!N6+'13'!N6+'14'!N6+'17'!N6+'18'!N6+'19'!N6+'20'!N6+'21'!N6+'22'!N6+'23'!N6+'24'!N6+'25'!N6</f>
        <v>748</v>
      </c>
      <c r="J7" s="6">
        <f>'01'!O6+'03'!O6+'04'!O6+'05'!O6+'06'!O6+'07'!O6+'08'!O6+'10'!O6+'12'!O6+'13'!O6+'14'!O6+'17'!O6+'18'!O6+'19'!O6+'20'!O6+'21'!O6+'22'!O6+'23'!O6+'24'!O6+'25'!O6</f>
        <v>13303.768</v>
      </c>
      <c r="K7" s="4">
        <f>IF(J7=0,0,H7/J7)</f>
        <v>2.490647762348231</v>
      </c>
      <c r="L7" s="4">
        <f>IF(M7=0,0,(H7/M7)*100)</f>
        <v>127.64925376458449</v>
      </c>
      <c r="M7" s="6">
        <f>'01'!R6+'03'!R6+'04'!R6+'05'!R6+'06'!R6+'07'!R6+'08'!R6+'10'!R6+'12'!R6+'13'!R6+'14'!R6+'17'!R6+'18'!R6+'19'!R6+'20'!R6+'21'!R6+'22'!R6+'23'!R6+'24'!R6+'25'!R6</f>
        <v>25957.848575526186</v>
      </c>
      <c r="N7" s="4">
        <f>IF(D7=0,0,C7/D7*100)</f>
        <v>48.512613041408855</v>
      </c>
      <c r="O7" s="4">
        <f>IF(H7=0,0,G7/H7*100)</f>
        <v>49.274181379206276</v>
      </c>
    </row>
    <row r="8" ht="12.75">
      <c r="J8" s="6"/>
    </row>
    <row r="9" spans="1:10" ht="12.75">
      <c r="A9" s="11" t="s">
        <v>20</v>
      </c>
      <c r="B9" s="12">
        <f>SUM(B3:B7)</f>
        <v>25098</v>
      </c>
      <c r="C9" s="12">
        <f aca="true" t="shared" si="0" ref="C9:H9">SUM(C3:C7)</f>
        <v>20969</v>
      </c>
      <c r="D9" s="12">
        <f t="shared" si="0"/>
        <v>46067</v>
      </c>
      <c r="E9" s="12">
        <f t="shared" si="0"/>
        <v>19472</v>
      </c>
      <c r="F9" s="12">
        <f t="shared" si="0"/>
        <v>18015</v>
      </c>
      <c r="G9" s="12">
        <f t="shared" si="0"/>
        <v>37487</v>
      </c>
      <c r="H9" s="12">
        <f t="shared" si="0"/>
        <v>83554</v>
      </c>
      <c r="I9" s="12">
        <f>SUM(I3:I7)</f>
        <v>26165</v>
      </c>
      <c r="J9" s="12">
        <f>SUM(J3:J7)</f>
        <v>37425.471</v>
      </c>
    </row>
    <row r="10" spans="1:11" ht="12.75">
      <c r="A10" s="11" t="s">
        <v>21</v>
      </c>
      <c r="B10" s="12">
        <v>25705</v>
      </c>
      <c r="C10" s="12">
        <v>20714</v>
      </c>
      <c r="D10" s="12">
        <v>46419</v>
      </c>
      <c r="E10" s="12">
        <v>18073</v>
      </c>
      <c r="F10" s="12">
        <v>16482</v>
      </c>
      <c r="G10" s="12">
        <v>34555</v>
      </c>
      <c r="H10" s="12">
        <v>80974</v>
      </c>
      <c r="I10" s="12">
        <v>26768</v>
      </c>
      <c r="J10" s="12">
        <v>37342.577</v>
      </c>
      <c r="K10" s="9"/>
    </row>
    <row r="11" ht="12.75">
      <c r="B11" s="7"/>
    </row>
  </sheetData>
  <sheetProtection/>
  <conditionalFormatting sqref="I9:J9 J10:K10 G1 B3:O7 B9:H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  <headerFooter alignWithMargins="0">
    <oddHeader>&amp;L&amp;14Statens Naturvårdsverk&amp;C&amp;14&amp;D&amp;R&amp;P</oddHeader>
    <oddFooter>&amp;L&amp;F/&amp;A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3.4218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  <col min="19" max="19" width="32.421875" style="0" bestFit="1" customWidth="1"/>
    <col min="20" max="20" width="6.00390625" style="0" bestFit="1" customWidth="1"/>
    <col min="21" max="21" width="11.140625" style="0" bestFit="1" customWidth="1"/>
    <col min="22" max="22" width="5.57421875" style="0" bestFit="1" customWidth="1"/>
    <col min="23" max="23" width="4.00390625" style="0" bestFit="1" customWidth="1"/>
    <col min="24" max="24" width="12.7109375" style="0" bestFit="1" customWidth="1"/>
    <col min="25" max="25" width="8.7109375" style="0" bestFit="1" customWidth="1"/>
    <col min="27" max="27" width="12.7109375" style="0" bestFit="1" customWidth="1"/>
    <col min="28" max="28" width="12.00390625" style="0" bestFit="1" customWidth="1"/>
    <col min="29" max="29" width="24.57421875" style="0" bestFit="1" customWidth="1"/>
    <col min="30" max="30" width="21.421875" style="0" bestFit="1" customWidth="1"/>
    <col min="31" max="31" width="13.140625" style="0" bestFit="1" customWidth="1"/>
    <col min="32" max="32" width="18.140625" style="0" bestFit="1" customWidth="1"/>
    <col min="33" max="33" width="21.140625" style="0" bestFit="1" customWidth="1"/>
    <col min="34" max="37" width="24.421875" style="0" bestFit="1" customWidth="1"/>
    <col min="38" max="38" width="10.57421875" style="0" customWidth="1"/>
    <col min="39" max="39" width="4.8515625" style="0" bestFit="1" customWidth="1"/>
    <col min="40" max="40" width="32.421875" style="0" bestFit="1" customWidth="1"/>
    <col min="41" max="41" width="6.00390625" style="0" bestFit="1" customWidth="1"/>
    <col min="42" max="42" width="11.140625" style="0" bestFit="1" customWidth="1"/>
    <col min="43" max="43" width="5.57421875" style="0" bestFit="1" customWidth="1"/>
    <col min="44" max="44" width="4.00390625" style="0" bestFit="1" customWidth="1"/>
    <col min="45" max="45" width="12.7109375" style="0" bestFit="1" customWidth="1"/>
    <col min="46" max="46" width="8.7109375" style="0" bestFit="1" customWidth="1"/>
    <col min="48" max="48" width="12.7109375" style="0" bestFit="1" customWidth="1"/>
    <col min="49" max="49" width="12.00390625" style="0" bestFit="1" customWidth="1"/>
    <col min="50" max="50" width="24.57421875" style="0" bestFit="1" customWidth="1"/>
    <col min="51" max="51" width="21.421875" style="0" bestFit="1" customWidth="1"/>
    <col min="52" max="52" width="13.140625" style="0" bestFit="1" customWidth="1"/>
    <col min="53" max="53" width="18.140625" style="0" bestFit="1" customWidth="1"/>
    <col min="54" max="54" width="21.140625" style="0" bestFit="1" customWidth="1"/>
    <col min="55" max="55" width="24.421875" style="0" bestFit="1" customWidth="1"/>
    <col min="57" max="57" width="4.8515625" style="0" bestFit="1" customWidth="1"/>
    <col min="58" max="58" width="32.421875" style="0" bestFit="1" customWidth="1"/>
    <col min="59" max="59" width="6.00390625" style="0" bestFit="1" customWidth="1"/>
    <col min="60" max="60" width="11.140625" style="0" bestFit="1" customWidth="1"/>
    <col min="61" max="61" width="5.57421875" style="0" bestFit="1" customWidth="1"/>
    <col min="62" max="62" width="4.00390625" style="0" bestFit="1" customWidth="1"/>
    <col min="63" max="63" width="12.7109375" style="0" bestFit="1" customWidth="1"/>
    <col min="64" max="64" width="8.7109375" style="0" bestFit="1" customWidth="1"/>
    <col min="66" max="66" width="12.7109375" style="0" bestFit="1" customWidth="1"/>
    <col min="67" max="67" width="12.00390625" style="0" bestFit="1" customWidth="1"/>
    <col min="68" max="68" width="24.57421875" style="0" bestFit="1" customWidth="1"/>
    <col min="69" max="69" width="21.421875" style="0" bestFit="1" customWidth="1"/>
    <col min="70" max="70" width="13.140625" style="0" bestFit="1" customWidth="1"/>
    <col min="71" max="71" width="18.140625" style="0" bestFit="1" customWidth="1"/>
    <col min="72" max="72" width="21.140625" style="0" bestFit="1" customWidth="1"/>
    <col min="73" max="73" width="24.42187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1</v>
      </c>
      <c r="B2" t="s">
        <v>55</v>
      </c>
      <c r="C2">
        <v>2008</v>
      </c>
      <c r="D2" t="s">
        <v>14</v>
      </c>
      <c r="E2">
        <v>137</v>
      </c>
      <c r="F2">
        <v>159</v>
      </c>
      <c r="G2">
        <v>296</v>
      </c>
      <c r="H2">
        <v>130</v>
      </c>
      <c r="I2">
        <v>119</v>
      </c>
      <c r="J2">
        <v>249</v>
      </c>
      <c r="K2">
        <v>545</v>
      </c>
      <c r="L2" s="4">
        <v>53.72</v>
      </c>
      <c r="M2" s="4">
        <v>45.69</v>
      </c>
      <c r="N2">
        <v>236</v>
      </c>
      <c r="O2" s="4">
        <v>246.64</v>
      </c>
      <c r="P2" s="4">
        <v>2.21</v>
      </c>
      <c r="Q2" s="4">
        <v>114.02</v>
      </c>
      <c r="R2" s="6">
        <f>IF(Q2=0,0,(K2/Q2)*100)</f>
        <v>477.98631818979123</v>
      </c>
    </row>
    <row r="3" spans="1:18" ht="12.75">
      <c r="A3">
        <v>1</v>
      </c>
      <c r="B3" t="s">
        <v>55</v>
      </c>
      <c r="C3">
        <v>2008</v>
      </c>
      <c r="D3" t="s">
        <v>15</v>
      </c>
      <c r="E3">
        <v>18</v>
      </c>
      <c r="F3">
        <v>19</v>
      </c>
      <c r="G3">
        <v>37</v>
      </c>
      <c r="H3">
        <v>4</v>
      </c>
      <c r="I3">
        <v>11</v>
      </c>
      <c r="J3">
        <v>15</v>
      </c>
      <c r="K3">
        <v>52</v>
      </c>
      <c r="L3" s="4">
        <v>51.35</v>
      </c>
      <c r="M3" s="4">
        <v>28.85</v>
      </c>
      <c r="N3">
        <v>407</v>
      </c>
      <c r="O3" s="4">
        <v>21.33</v>
      </c>
      <c r="P3" s="4">
        <v>2.44</v>
      </c>
      <c r="Q3" s="4">
        <v>12.78</v>
      </c>
      <c r="R3" s="6">
        <f>IF(Q3=0,0,(K3/Q3)*100)</f>
        <v>406.88575899843505</v>
      </c>
    </row>
    <row r="4" spans="1:18" ht="12.75">
      <c r="A4">
        <v>1</v>
      </c>
      <c r="B4" t="s">
        <v>55</v>
      </c>
      <c r="C4">
        <v>2008</v>
      </c>
      <c r="D4" t="s">
        <v>16</v>
      </c>
      <c r="E4">
        <v>0</v>
      </c>
      <c r="F4">
        <v>0</v>
      </c>
      <c r="G4">
        <v>0</v>
      </c>
      <c r="H4">
        <v>25</v>
      </c>
      <c r="I4">
        <v>23</v>
      </c>
      <c r="J4">
        <v>48</v>
      </c>
      <c r="K4">
        <v>48</v>
      </c>
      <c r="L4" s="4">
        <v>0</v>
      </c>
      <c r="M4" s="4">
        <v>100</v>
      </c>
      <c r="N4">
        <v>399</v>
      </c>
      <c r="O4" s="4">
        <v>33.52</v>
      </c>
      <c r="P4" s="4">
        <v>1.43</v>
      </c>
      <c r="Q4" s="4">
        <v>12.03</v>
      </c>
      <c r="R4" s="6">
        <f>IF(Q4=0,0,(K4/Q4)*100)</f>
        <v>399.00249376558605</v>
      </c>
    </row>
    <row r="5" spans="1:18" ht="12.75">
      <c r="A5">
        <v>1</v>
      </c>
      <c r="B5" t="s">
        <v>55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</row>
    <row r="6" spans="1:18" ht="12.75">
      <c r="A6">
        <v>1</v>
      </c>
      <c r="B6" t="s">
        <v>55</v>
      </c>
      <c r="C6">
        <v>2008</v>
      </c>
      <c r="D6" t="s">
        <v>18</v>
      </c>
      <c r="E6">
        <v>107</v>
      </c>
      <c r="F6">
        <v>100</v>
      </c>
      <c r="G6">
        <v>207</v>
      </c>
      <c r="H6">
        <v>82</v>
      </c>
      <c r="I6">
        <v>100</v>
      </c>
      <c r="J6">
        <v>182</v>
      </c>
      <c r="K6">
        <v>389</v>
      </c>
      <c r="L6" s="4">
        <v>48.31</v>
      </c>
      <c r="M6" s="4">
        <v>46.79</v>
      </c>
      <c r="N6">
        <v>15</v>
      </c>
      <c r="O6" s="4">
        <v>185.24</v>
      </c>
      <c r="P6" s="4">
        <v>2.1</v>
      </c>
      <c r="Q6" s="4">
        <v>77.34</v>
      </c>
      <c r="R6" s="6">
        <f>IF(Q6=0,0,(K6/Q6)*100)</f>
        <v>502.97388156193426</v>
      </c>
    </row>
    <row r="7" spans="2:11" ht="12.75">
      <c r="B7" s="8"/>
      <c r="D7" s="8" t="s">
        <v>20</v>
      </c>
      <c r="E7" s="10">
        <f>SUM(E2:E6)</f>
        <v>262</v>
      </c>
      <c r="F7" s="10">
        <f aca="true" t="shared" si="0" ref="F7:K7">SUM(F2:F6)</f>
        <v>278</v>
      </c>
      <c r="G7" s="10">
        <f t="shared" si="0"/>
        <v>540</v>
      </c>
      <c r="H7" s="10">
        <f t="shared" si="0"/>
        <v>241</v>
      </c>
      <c r="I7" s="10">
        <f t="shared" si="0"/>
        <v>253</v>
      </c>
      <c r="J7" s="10">
        <f t="shared" si="0"/>
        <v>494</v>
      </c>
      <c r="K7" s="10">
        <f t="shared" si="0"/>
        <v>1034</v>
      </c>
    </row>
  </sheetData>
  <sheetProtection/>
  <conditionalFormatting sqref="AI2:AL6 R2:R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"/>
  <dimension ref="A1:T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4.2812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  <col min="19" max="19" width="24.421875" style="0" bestFit="1" customWidth="1"/>
    <col min="21" max="21" width="4.8515625" style="0" bestFit="1" customWidth="1"/>
    <col min="22" max="22" width="26.421875" style="0" bestFit="1" customWidth="1"/>
    <col min="23" max="23" width="6.00390625" style="0" bestFit="1" customWidth="1"/>
    <col min="24" max="24" width="11.140625" style="0" bestFit="1" customWidth="1"/>
    <col min="25" max="25" width="5.57421875" style="0" bestFit="1" customWidth="1"/>
    <col min="26" max="26" width="4.00390625" style="0" bestFit="1" customWidth="1"/>
    <col min="27" max="27" width="12.7109375" style="0" bestFit="1" customWidth="1"/>
    <col min="28" max="28" width="8.7109375" style="0" bestFit="1" customWidth="1"/>
    <col min="30" max="30" width="12.7109375" style="0" bestFit="1" customWidth="1"/>
    <col min="31" max="31" width="12.00390625" style="0" bestFit="1" customWidth="1"/>
    <col min="32" max="32" width="24.57421875" style="0" bestFit="1" customWidth="1"/>
    <col min="33" max="33" width="21.421875" style="0" bestFit="1" customWidth="1"/>
    <col min="34" max="34" width="13.140625" style="0" bestFit="1" customWidth="1"/>
    <col min="35" max="35" width="18.140625" style="0" bestFit="1" customWidth="1"/>
    <col min="36" max="36" width="21.140625" style="0" bestFit="1" customWidth="1"/>
    <col min="37" max="40" width="24.421875" style="0" bestFit="1" customWidth="1"/>
    <col min="42" max="42" width="4.8515625" style="0" bestFit="1" customWidth="1"/>
    <col min="43" max="43" width="26.421875" style="0" bestFit="1" customWidth="1"/>
    <col min="44" max="44" width="6.00390625" style="0" bestFit="1" customWidth="1"/>
    <col min="45" max="45" width="11.140625" style="0" bestFit="1" customWidth="1"/>
    <col min="46" max="46" width="5.57421875" style="0" bestFit="1" customWidth="1"/>
    <col min="47" max="47" width="4.00390625" style="0" bestFit="1" customWidth="1"/>
    <col min="48" max="48" width="12.7109375" style="0" bestFit="1" customWidth="1"/>
    <col min="49" max="49" width="8.7109375" style="0" bestFit="1" customWidth="1"/>
    <col min="51" max="51" width="12.7109375" style="0" bestFit="1" customWidth="1"/>
    <col min="52" max="52" width="12.00390625" style="0" bestFit="1" customWidth="1"/>
    <col min="53" max="53" width="24.57421875" style="0" bestFit="1" customWidth="1"/>
    <col min="54" max="54" width="21.421875" style="0" bestFit="1" customWidth="1"/>
    <col min="55" max="55" width="13.140625" style="0" bestFit="1" customWidth="1"/>
    <col min="56" max="56" width="18.140625" style="0" bestFit="1" customWidth="1"/>
    <col min="57" max="57" width="21.140625" style="0" bestFit="1" customWidth="1"/>
    <col min="58" max="58" width="24.421875" style="0" bestFit="1" customWidth="1"/>
    <col min="60" max="60" width="4.8515625" style="0" bestFit="1" customWidth="1"/>
    <col min="61" max="61" width="26.421875" style="0" bestFit="1" customWidth="1"/>
    <col min="62" max="62" width="6.00390625" style="0" bestFit="1" customWidth="1"/>
    <col min="63" max="63" width="11.140625" style="0" bestFit="1" customWidth="1"/>
    <col min="64" max="64" width="5.57421875" style="0" bestFit="1" customWidth="1"/>
    <col min="65" max="65" width="4.00390625" style="0" bestFit="1" customWidth="1"/>
    <col min="66" max="66" width="12.7109375" style="0" bestFit="1" customWidth="1"/>
    <col min="67" max="67" width="8.7109375" style="0" bestFit="1" customWidth="1"/>
    <col min="69" max="69" width="12.7109375" style="0" bestFit="1" customWidth="1"/>
    <col min="70" max="70" width="12.00390625" style="0" bestFit="1" customWidth="1"/>
    <col min="71" max="71" width="24.57421875" style="0" bestFit="1" customWidth="1"/>
    <col min="72" max="72" width="21.421875" style="0" bestFit="1" customWidth="1"/>
    <col min="73" max="73" width="13.140625" style="0" bestFit="1" customWidth="1"/>
    <col min="74" max="74" width="18.140625" style="0" bestFit="1" customWidth="1"/>
    <col min="75" max="75" width="21.140625" style="0" bestFit="1" customWidth="1"/>
    <col min="76" max="76" width="24.42187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20" ht="12.75">
      <c r="A2">
        <v>3</v>
      </c>
      <c r="B2" t="s">
        <v>56</v>
      </c>
      <c r="C2">
        <v>2008</v>
      </c>
      <c r="D2" t="s">
        <v>14</v>
      </c>
      <c r="E2">
        <v>150</v>
      </c>
      <c r="F2">
        <v>161</v>
      </c>
      <c r="G2">
        <v>311</v>
      </c>
      <c r="H2">
        <v>157</v>
      </c>
      <c r="I2">
        <v>134</v>
      </c>
      <c r="J2">
        <v>291</v>
      </c>
      <c r="K2">
        <v>602</v>
      </c>
      <c r="L2" s="4">
        <v>51.77</v>
      </c>
      <c r="M2" s="4">
        <v>48.34</v>
      </c>
      <c r="N2">
        <v>107</v>
      </c>
      <c r="O2" s="4">
        <v>289.85</v>
      </c>
      <c r="P2" s="4">
        <v>2.08</v>
      </c>
      <c r="Q2" s="4">
        <v>105.99</v>
      </c>
      <c r="R2" s="6">
        <f>IF(Q2=0,0,(K2/Q2)*100)</f>
        <v>567.9781111425607</v>
      </c>
      <c r="S2" s="6"/>
      <c r="T2" s="6"/>
    </row>
    <row r="3" spans="1:20" ht="12.75">
      <c r="A3">
        <v>3</v>
      </c>
      <c r="B3" t="s">
        <v>56</v>
      </c>
      <c r="C3">
        <v>2008</v>
      </c>
      <c r="D3" t="s">
        <v>15</v>
      </c>
      <c r="E3">
        <v>32</v>
      </c>
      <c r="F3">
        <v>16</v>
      </c>
      <c r="G3">
        <v>48</v>
      </c>
      <c r="H3">
        <v>7</v>
      </c>
      <c r="I3">
        <v>6</v>
      </c>
      <c r="J3">
        <v>13</v>
      </c>
      <c r="K3">
        <v>61</v>
      </c>
      <c r="L3" s="4">
        <v>33.33</v>
      </c>
      <c r="M3" s="4">
        <v>21.31</v>
      </c>
      <c r="N3">
        <v>468</v>
      </c>
      <c r="O3" s="4">
        <v>25.4</v>
      </c>
      <c r="P3" s="4">
        <v>2.4</v>
      </c>
      <c r="Q3" s="4">
        <v>13.03</v>
      </c>
      <c r="R3" s="6">
        <f>IF(Q3=0,0,(K3/Q3)*100)</f>
        <v>468.15042210283957</v>
      </c>
      <c r="S3" s="6"/>
      <c r="T3" s="6"/>
    </row>
    <row r="4" spans="1:20" ht="12.75">
      <c r="A4">
        <v>3</v>
      </c>
      <c r="B4" t="s">
        <v>56</v>
      </c>
      <c r="C4">
        <v>2008</v>
      </c>
      <c r="D4" t="s">
        <v>16</v>
      </c>
      <c r="E4">
        <v>0</v>
      </c>
      <c r="F4">
        <v>1</v>
      </c>
      <c r="G4">
        <v>1</v>
      </c>
      <c r="H4">
        <v>5</v>
      </c>
      <c r="I4">
        <v>8</v>
      </c>
      <c r="J4">
        <v>13</v>
      </c>
      <c r="K4">
        <v>14</v>
      </c>
      <c r="L4" s="4">
        <v>100</v>
      </c>
      <c r="M4" s="4">
        <v>92.86</v>
      </c>
      <c r="N4">
        <v>185</v>
      </c>
      <c r="O4" s="4">
        <v>15.29</v>
      </c>
      <c r="P4" s="4">
        <v>0.92</v>
      </c>
      <c r="Q4" s="4">
        <v>7.57</v>
      </c>
      <c r="R4" s="6">
        <f>IF(Q4=0,0,(K4/Q4)*100)</f>
        <v>184.94055482166445</v>
      </c>
      <c r="S4" s="6"/>
      <c r="T4" s="6"/>
    </row>
    <row r="5" spans="1:20" ht="12.75">
      <c r="A5">
        <v>3</v>
      </c>
      <c r="B5" t="s">
        <v>56</v>
      </c>
      <c r="C5">
        <v>2008</v>
      </c>
      <c r="D5" t="s">
        <v>17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 s="4">
        <v>0</v>
      </c>
      <c r="N5">
        <v>0</v>
      </c>
      <c r="O5" s="4">
        <v>0</v>
      </c>
      <c r="P5" s="4">
        <v>0</v>
      </c>
      <c r="Q5" s="4">
        <v>0</v>
      </c>
      <c r="R5" s="6">
        <f>IF(Q5=0,0,(K5/Q5)*100)</f>
        <v>0</v>
      </c>
      <c r="S5" s="6"/>
      <c r="T5" s="6"/>
    </row>
    <row r="6" spans="1:20" ht="12.75">
      <c r="A6">
        <v>3</v>
      </c>
      <c r="B6" t="s">
        <v>56</v>
      </c>
      <c r="C6">
        <v>2008</v>
      </c>
      <c r="D6" t="s">
        <v>18</v>
      </c>
      <c r="E6">
        <v>276</v>
      </c>
      <c r="F6">
        <v>311</v>
      </c>
      <c r="G6">
        <v>587</v>
      </c>
      <c r="H6">
        <v>291</v>
      </c>
      <c r="I6">
        <v>267</v>
      </c>
      <c r="J6">
        <v>558</v>
      </c>
      <c r="K6">
        <v>1145</v>
      </c>
      <c r="L6" s="4">
        <v>52.98</v>
      </c>
      <c r="M6" s="4">
        <v>48.73</v>
      </c>
      <c r="N6">
        <v>33</v>
      </c>
      <c r="O6" s="4">
        <v>440.13</v>
      </c>
      <c r="P6" s="4">
        <v>2.6</v>
      </c>
      <c r="Q6" s="4">
        <v>78.48</v>
      </c>
      <c r="R6" s="6">
        <f>IF(Q6=0,0,(K6/Q6)*100)</f>
        <v>1458.9704383282362</v>
      </c>
      <c r="S6" s="6"/>
      <c r="T6" s="6"/>
    </row>
    <row r="7" spans="2:11" ht="12.75" customHeight="1">
      <c r="B7" s="8"/>
      <c r="D7" s="8" t="s">
        <v>20</v>
      </c>
      <c r="E7" s="10">
        <f>SUM(E2:E6)</f>
        <v>458</v>
      </c>
      <c r="F7" s="10">
        <f aca="true" t="shared" si="0" ref="F7:K7">SUM(F2:F6)</f>
        <v>489</v>
      </c>
      <c r="G7" s="10">
        <f t="shared" si="0"/>
        <v>947</v>
      </c>
      <c r="H7" s="10">
        <f t="shared" si="0"/>
        <v>460</v>
      </c>
      <c r="I7" s="10">
        <f t="shared" si="0"/>
        <v>415</v>
      </c>
      <c r="J7" s="10">
        <f t="shared" si="0"/>
        <v>875</v>
      </c>
      <c r="K7" s="10">
        <f t="shared" si="0"/>
        <v>1822</v>
      </c>
    </row>
  </sheetData>
  <sheetProtection/>
  <conditionalFormatting sqref="AM2:AO6 R2:T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57421875" style="0" bestFit="1" customWidth="1"/>
    <col min="3" max="3" width="6.57421875" style="0" bestFit="1" customWidth="1"/>
    <col min="4" max="4" width="11.8515625" style="0" bestFit="1" customWidth="1"/>
    <col min="5" max="5" width="6.421875" style="0" bestFit="1" customWidth="1"/>
    <col min="6" max="6" width="4.140625" style="0" bestFit="1" customWidth="1"/>
    <col min="7" max="7" width="14.28125" style="0" bestFit="1" customWidth="1"/>
    <col min="8" max="8" width="10.140625" style="0" bestFit="1" customWidth="1"/>
    <col min="9" max="9" width="10.57421875" style="0" bestFit="1" customWidth="1"/>
    <col min="10" max="10" width="14.28125" style="0" bestFit="1" customWidth="1"/>
    <col min="11" max="11" width="13.421875" style="0" bestFit="1" customWidth="1"/>
    <col min="12" max="12" width="27.7109375" style="0" bestFit="1" customWidth="1"/>
    <col min="13" max="13" width="24.140625" style="0" bestFit="1" customWidth="1"/>
    <col min="14" max="14" width="14.57421875" style="0" bestFit="1" customWidth="1"/>
    <col min="15" max="15" width="19.7109375" style="0" bestFit="1" customWidth="1"/>
    <col min="16" max="16" width="23.421875" style="0" bestFit="1" customWidth="1"/>
    <col min="17" max="17" width="27.57421875" style="0" bestFit="1" customWidth="1"/>
    <col min="18" max="18" width="10.140625" style="0" bestFit="1" customWidth="1"/>
  </cols>
  <sheetData>
    <row r="1" spans="1:18" ht="12.75">
      <c r="A1" s="2" t="s">
        <v>51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54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19</v>
      </c>
    </row>
    <row r="2" spans="1:18" ht="12.75">
      <c r="A2">
        <v>4</v>
      </c>
      <c r="B2" t="s">
        <v>57</v>
      </c>
      <c r="C2">
        <v>2008</v>
      </c>
      <c r="D2" t="s">
        <v>14</v>
      </c>
      <c r="E2">
        <v>50</v>
      </c>
      <c r="F2">
        <v>31</v>
      </c>
      <c r="G2">
        <v>81</v>
      </c>
      <c r="H2">
        <v>44</v>
      </c>
      <c r="I2">
        <v>34</v>
      </c>
      <c r="J2">
        <v>78</v>
      </c>
      <c r="K2">
        <v>159</v>
      </c>
      <c r="L2" s="4">
        <v>38.27</v>
      </c>
      <c r="M2" s="4">
        <v>49.06</v>
      </c>
      <c r="N2">
        <v>74</v>
      </c>
      <c r="O2" s="4">
        <v>71.41</v>
      </c>
      <c r="P2" s="4">
        <v>2.23</v>
      </c>
      <c r="Q2">
        <v>67.37</v>
      </c>
      <c r="R2" s="6">
        <f>IF(Q2=0,0,(K2/Q2)*100)</f>
        <v>236.01009351343328</v>
      </c>
    </row>
    <row r="3" spans="1:18" ht="12.75">
      <c r="A3">
        <v>4</v>
      </c>
      <c r="B3" t="s">
        <v>57</v>
      </c>
      <c r="C3">
        <v>2008</v>
      </c>
      <c r="D3" t="s">
        <v>15</v>
      </c>
      <c r="E3">
        <v>16</v>
      </c>
      <c r="F3">
        <v>5</v>
      </c>
      <c r="G3">
        <v>21</v>
      </c>
      <c r="H3">
        <v>0</v>
      </c>
      <c r="I3">
        <v>7</v>
      </c>
      <c r="J3">
        <v>7</v>
      </c>
      <c r="K3">
        <v>28</v>
      </c>
      <c r="L3" s="4">
        <v>23.81</v>
      </c>
      <c r="M3" s="4">
        <v>25</v>
      </c>
      <c r="N3">
        <v>206</v>
      </c>
      <c r="O3" s="4">
        <v>8.64</v>
      </c>
      <c r="P3" s="4">
        <v>3.24</v>
      </c>
      <c r="Q3">
        <v>13.59</v>
      </c>
      <c r="R3" s="6">
        <f>IF(Q3=0,0,(K3/Q3)*100)</f>
        <v>206.03384841795437</v>
      </c>
    </row>
    <row r="4" spans="1:18" ht="12.75">
      <c r="A4">
        <v>4</v>
      </c>
      <c r="B4" t="s">
        <v>57</v>
      </c>
      <c r="C4">
        <v>2008</v>
      </c>
      <c r="D4" t="s">
        <v>16</v>
      </c>
      <c r="E4">
        <v>1</v>
      </c>
      <c r="F4">
        <v>1</v>
      </c>
      <c r="G4">
        <v>2</v>
      </c>
      <c r="H4">
        <v>19</v>
      </c>
      <c r="I4">
        <v>16</v>
      </c>
      <c r="J4">
        <v>35</v>
      </c>
      <c r="K4">
        <v>37</v>
      </c>
      <c r="L4" s="4">
        <v>50</v>
      </c>
      <c r="M4" s="4">
        <v>94.59</v>
      </c>
      <c r="N4">
        <v>262</v>
      </c>
      <c r="O4" s="4">
        <v>20.7</v>
      </c>
      <c r="P4" s="4">
        <v>1.79</v>
      </c>
      <c r="Q4">
        <v>14.12</v>
      </c>
      <c r="R4" s="6">
        <f>IF(Q4=0,0,(K4/Q4)*100)</f>
        <v>262.0396600566572</v>
      </c>
    </row>
    <row r="5" spans="1:18" ht="12.75">
      <c r="A5">
        <v>4</v>
      </c>
      <c r="B5" t="s">
        <v>57</v>
      </c>
      <c r="C5">
        <v>2008</v>
      </c>
      <c r="D5" t="s">
        <v>17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1</v>
      </c>
      <c r="L5" s="4">
        <v>0</v>
      </c>
      <c r="M5" s="4">
        <v>100</v>
      </c>
      <c r="N5">
        <v>1</v>
      </c>
      <c r="O5" s="4">
        <v>0</v>
      </c>
      <c r="P5" s="4">
        <v>0</v>
      </c>
      <c r="Q5">
        <v>0</v>
      </c>
      <c r="R5" s="6">
        <f>IF(Q5=0,0,(K5/Q5)*100)</f>
        <v>0</v>
      </c>
    </row>
    <row r="6" spans="1:18" ht="12.75">
      <c r="A6">
        <v>4</v>
      </c>
      <c r="B6" t="s">
        <v>57</v>
      </c>
      <c r="C6">
        <v>2008</v>
      </c>
      <c r="D6" t="s">
        <v>18</v>
      </c>
      <c r="E6">
        <v>184</v>
      </c>
      <c r="F6">
        <v>200</v>
      </c>
      <c r="G6">
        <v>384</v>
      </c>
      <c r="H6">
        <v>254</v>
      </c>
      <c r="I6">
        <v>240</v>
      </c>
      <c r="J6">
        <v>494</v>
      </c>
      <c r="K6">
        <v>878</v>
      </c>
      <c r="L6" s="4">
        <v>52.08</v>
      </c>
      <c r="M6" s="4">
        <v>56.26</v>
      </c>
      <c r="N6">
        <v>54</v>
      </c>
      <c r="O6" s="4">
        <v>460.63</v>
      </c>
      <c r="P6" s="4">
        <v>1.91</v>
      </c>
      <c r="Q6">
        <v>59.93</v>
      </c>
      <c r="R6" s="6">
        <f>IF(Q6=0,0,(K6/Q6)*100)</f>
        <v>1465.0425496412481</v>
      </c>
    </row>
    <row r="7" spans="2:11" ht="12.75">
      <c r="B7" s="8"/>
      <c r="C7" s="8"/>
      <c r="D7" s="8" t="s">
        <v>20</v>
      </c>
      <c r="E7" s="10">
        <f>SUM(E2:E6)</f>
        <v>251</v>
      </c>
      <c r="F7" s="10">
        <f aca="true" t="shared" si="0" ref="F7:K7">SUM(F2:F6)</f>
        <v>237</v>
      </c>
      <c r="G7" s="10">
        <f t="shared" si="0"/>
        <v>488</v>
      </c>
      <c r="H7" s="10">
        <f t="shared" si="0"/>
        <v>318</v>
      </c>
      <c r="I7" s="10">
        <f t="shared" si="0"/>
        <v>297</v>
      </c>
      <c r="J7" s="10">
        <f t="shared" si="0"/>
        <v>615</v>
      </c>
      <c r="K7" s="10">
        <f t="shared" si="0"/>
        <v>1103</v>
      </c>
    </row>
  </sheetData>
  <sheetProtection/>
  <conditionalFormatting sqref="R2:S6 E7:K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SoftIt-SK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 Olsson</dc:creator>
  <cp:keywords/>
  <dc:description/>
  <cp:lastModifiedBy>nho</cp:lastModifiedBy>
  <cp:lastPrinted>2002-05-27T13:47:49Z</cp:lastPrinted>
  <dcterms:created xsi:type="dcterms:W3CDTF">2001-12-19T08:06:40Z</dcterms:created>
  <dcterms:modified xsi:type="dcterms:W3CDTF">2009-08-28T07:08:57Z</dcterms:modified>
  <cp:category/>
  <cp:version/>
  <cp:contentType/>
  <cp:contentStatus/>
</cp:coreProperties>
</file>